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T1\!!!! Docs pour email\2022\"/>
    </mc:Choice>
  </mc:AlternateContent>
  <xr:revisionPtr revIDLastSave="0" documentId="13_ncr:1_{27EC9151-7CDC-4723-B4DB-A3E84774DCFF}" xr6:coauthVersionLast="47" xr6:coauthVersionMax="47" xr10:uidLastSave="{00000000-0000-0000-0000-000000000000}"/>
  <bookViews>
    <workbookView xWindow="92052" yWindow="9504" windowWidth="23256" windowHeight="12576" xr2:uid="{00000000-000D-0000-FFFF-FFFF00000000}"/>
  </bookViews>
  <sheets>
    <sheet name="Dépense d'emploi" sheetId="21" r:id="rId1"/>
    <sheet name="2" sheetId="9" state="hidden" r:id="rId2"/>
    <sheet name="3" sheetId="10" state="hidden" r:id="rId3"/>
    <sheet name="4" sheetId="11" state="hidden" r:id="rId4"/>
    <sheet name="5" sheetId="12" state="hidden" r:id="rId5"/>
    <sheet name="6" sheetId="13" state="hidden" r:id="rId6"/>
    <sheet name="7" sheetId="14" state="hidden" r:id="rId7"/>
    <sheet name="8" sheetId="15" state="hidden" r:id="rId8"/>
    <sheet name="9" sheetId="16" state="hidden" r:id="rId9"/>
    <sheet name="10" sheetId="17" state="hidden" r:id="rId10"/>
    <sheet name="11" sheetId="18" state="hidden" r:id="rId11"/>
    <sheet name="12" sheetId="19" state="hidden" r:id="rId12"/>
    <sheet name="IMMOBILISATION" sheetId="2" state="hidden" r:id="rId13"/>
    <sheet name="COMPTE A RECEVOIR" sheetId="6" state="hidden" r:id="rId14"/>
    <sheet name="COMPTE À PAYER" sheetId="8" state="hidden" r:id="rId15"/>
    <sheet name="ETAT RESULTAT" sheetId="3" state="hidden" r:id="rId16"/>
    <sheet name="BNR" sheetId="4" state="hidden" r:id="rId17"/>
    <sheet name="BILAN" sheetId="5" state="hidden" r:id="rId18"/>
    <sheet name="Feuil2" sheetId="7" state="hidden" r:id="rId19"/>
  </sheets>
  <externalReferences>
    <externalReference r:id="rId20"/>
  </externalReferences>
  <definedNames>
    <definedName name="Compte">[1]SoldeIndex!$C$7:$C$120</definedName>
    <definedName name="DescriptionCompte">[1]SoldeIndex!$C$7:$D$120</definedName>
    <definedName name="Solde">[1]SoldeIndex!$F$7:$F$120</definedName>
    <definedName name="SoldeP1">[1]SoldeIndex!$H$7:$H$120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1" l="1"/>
  <c r="E23" i="21"/>
  <c r="H6" i="9" l="1"/>
  <c r="H5" i="9"/>
  <c r="H4" i="9"/>
  <c r="H6" i="10"/>
  <c r="H5" i="10"/>
  <c r="H4" i="10"/>
  <c r="H6" i="11"/>
  <c r="H5" i="11"/>
  <c r="H4" i="11"/>
  <c r="H6" i="12"/>
  <c r="H5" i="12"/>
  <c r="H4" i="12"/>
  <c r="H6" i="13"/>
  <c r="H5" i="13"/>
  <c r="H4" i="13"/>
  <c r="H6" i="14"/>
  <c r="H5" i="14"/>
  <c r="H4" i="14"/>
  <c r="H6" i="15"/>
  <c r="H5" i="15"/>
  <c r="H4" i="15"/>
  <c r="H6" i="16"/>
  <c r="H5" i="16"/>
  <c r="H4" i="16"/>
  <c r="H6" i="17"/>
  <c r="H5" i="17"/>
  <c r="H4" i="17"/>
  <c r="H6" i="18"/>
  <c r="H5" i="18"/>
  <c r="H4" i="18"/>
  <c r="H6" i="19"/>
  <c r="H5" i="19"/>
  <c r="H4" i="19"/>
  <c r="H8" i="9"/>
  <c r="H207" i="9"/>
  <c r="H8" i="10" s="1"/>
  <c r="H207" i="10" s="1"/>
  <c r="H8" i="11" s="1"/>
  <c r="H207" i="11" s="1"/>
  <c r="H8" i="12" s="1"/>
  <c r="H207" i="12" s="1"/>
  <c r="H8" i="13" s="1"/>
  <c r="H207" i="13" s="1"/>
  <c r="H8" i="14" s="1"/>
  <c r="H207" i="14" s="1"/>
  <c r="H8" i="15" s="1"/>
  <c r="H207" i="15" s="1"/>
  <c r="H8" i="16" s="1"/>
  <c r="H207" i="16" s="1"/>
  <c r="H8" i="17" s="1"/>
  <c r="H207" i="17" s="1"/>
  <c r="H8" i="18" s="1"/>
  <c r="H207" i="18" s="1"/>
  <c r="H8" i="19" s="1"/>
  <c r="H207" i="19" s="1"/>
  <c r="AO5" i="10"/>
  <c r="AP5" i="10"/>
  <c r="AQ5" i="10"/>
  <c r="AR5" i="10"/>
  <c r="AS5" i="10"/>
  <c r="AT5" i="10"/>
  <c r="AU5" i="10"/>
  <c r="AV5" i="10"/>
  <c r="AW5" i="10"/>
  <c r="AX5" i="10"/>
  <c r="AY5" i="10"/>
  <c r="AO5" i="11"/>
  <c r="AP5" i="11"/>
  <c r="AQ5" i="11"/>
  <c r="AR5" i="11"/>
  <c r="AS5" i="11"/>
  <c r="AT5" i="11"/>
  <c r="AU5" i="11"/>
  <c r="AV5" i="11"/>
  <c r="AW5" i="11"/>
  <c r="AX5" i="11"/>
  <c r="AY5" i="11"/>
  <c r="AO5" i="12"/>
  <c r="AP5" i="12"/>
  <c r="AQ5" i="12"/>
  <c r="AR5" i="12"/>
  <c r="AS5" i="12"/>
  <c r="AT5" i="12"/>
  <c r="AU5" i="12"/>
  <c r="AV5" i="12"/>
  <c r="AW5" i="12"/>
  <c r="AX5" i="12"/>
  <c r="AY5" i="12"/>
  <c r="AO5" i="13"/>
  <c r="AP5" i="13"/>
  <c r="AQ5" i="13"/>
  <c r="AR5" i="13"/>
  <c r="AS5" i="13"/>
  <c r="AT5" i="13"/>
  <c r="AU5" i="13"/>
  <c r="AV5" i="13"/>
  <c r="AW5" i="13"/>
  <c r="AX5" i="13"/>
  <c r="AY5" i="13"/>
  <c r="AO5" i="14"/>
  <c r="AP5" i="14"/>
  <c r="AQ5" i="14"/>
  <c r="AR5" i="14"/>
  <c r="AS5" i="14"/>
  <c r="AT5" i="14"/>
  <c r="AU5" i="14"/>
  <c r="AV5" i="14"/>
  <c r="AW5" i="14"/>
  <c r="AX5" i="14"/>
  <c r="AY5" i="14"/>
  <c r="AO5" i="15"/>
  <c r="AP5" i="15"/>
  <c r="AQ5" i="15"/>
  <c r="AR5" i="15"/>
  <c r="AS5" i="15"/>
  <c r="AT5" i="15"/>
  <c r="AU5" i="15"/>
  <c r="AV5" i="15"/>
  <c r="AW5" i="15"/>
  <c r="AX5" i="15"/>
  <c r="AY5" i="15"/>
  <c r="AO5" i="16"/>
  <c r="AP5" i="16"/>
  <c r="AQ5" i="16"/>
  <c r="AR5" i="16"/>
  <c r="AS5" i="16"/>
  <c r="AT5" i="16"/>
  <c r="AU5" i="16"/>
  <c r="AV5" i="16"/>
  <c r="AW5" i="16"/>
  <c r="AX5" i="16"/>
  <c r="AY5" i="16"/>
  <c r="AO5" i="17"/>
  <c r="AP5" i="17"/>
  <c r="AQ5" i="17"/>
  <c r="AR5" i="17"/>
  <c r="AS5" i="17"/>
  <c r="AT5" i="17"/>
  <c r="AU5" i="17"/>
  <c r="AV5" i="17"/>
  <c r="AW5" i="17"/>
  <c r="AX5" i="17"/>
  <c r="AY5" i="17"/>
  <c r="AO5" i="18"/>
  <c r="AP5" i="18"/>
  <c r="AQ5" i="18"/>
  <c r="AR5" i="18"/>
  <c r="AS5" i="18"/>
  <c r="AT5" i="18"/>
  <c r="AU5" i="18"/>
  <c r="AV5" i="18"/>
  <c r="AW5" i="18"/>
  <c r="AX5" i="18"/>
  <c r="AY5" i="18"/>
  <c r="AO5" i="19"/>
  <c r="AP5" i="19"/>
  <c r="AQ5" i="19"/>
  <c r="AR5" i="19"/>
  <c r="AS5" i="19"/>
  <c r="AT5" i="19"/>
  <c r="AU5" i="19"/>
  <c r="AV5" i="19"/>
  <c r="AW5" i="19"/>
  <c r="AX5" i="19"/>
  <c r="AY5" i="19"/>
  <c r="AO5" i="9"/>
  <c r="AP5" i="9"/>
  <c r="AQ5" i="9"/>
  <c r="AR5" i="9"/>
  <c r="AS5" i="9"/>
  <c r="AT5" i="9"/>
  <c r="AU5" i="9"/>
  <c r="AV5" i="9"/>
  <c r="AW5" i="9"/>
  <c r="AX5" i="9"/>
  <c r="AY5" i="9"/>
  <c r="AX6" i="9"/>
  <c r="AW6" i="9"/>
  <c r="AV6" i="9"/>
  <c r="AU6" i="9"/>
  <c r="AT6" i="9"/>
  <c r="AX6" i="10"/>
  <c r="AW6" i="10"/>
  <c r="AV6" i="10"/>
  <c r="AU6" i="10"/>
  <c r="AT6" i="10"/>
  <c r="AX6" i="11"/>
  <c r="AW6" i="11"/>
  <c r="AV6" i="11"/>
  <c r="AU6" i="11"/>
  <c r="AT6" i="11"/>
  <c r="AX6" i="12"/>
  <c r="AW6" i="12"/>
  <c r="AV6" i="12"/>
  <c r="AU6" i="12"/>
  <c r="AT6" i="12"/>
  <c r="AX6" i="13"/>
  <c r="AW6" i="13"/>
  <c r="AV6" i="13"/>
  <c r="AU6" i="13"/>
  <c r="AT6" i="13"/>
  <c r="AX6" i="14"/>
  <c r="AW6" i="14"/>
  <c r="AV6" i="14"/>
  <c r="AU6" i="14"/>
  <c r="AT6" i="14"/>
  <c r="AX6" i="15"/>
  <c r="AW6" i="15"/>
  <c r="AV6" i="15"/>
  <c r="AU6" i="15"/>
  <c r="AT6" i="15"/>
  <c r="AX6" i="16"/>
  <c r="AW6" i="16"/>
  <c r="AV6" i="16"/>
  <c r="AU6" i="16"/>
  <c r="AT6" i="16"/>
  <c r="AX6" i="17"/>
  <c r="AW6" i="17"/>
  <c r="AV6" i="17"/>
  <c r="AU6" i="17"/>
  <c r="AT6" i="17"/>
  <c r="AX6" i="18"/>
  <c r="AW6" i="18"/>
  <c r="AV6" i="18"/>
  <c r="AU6" i="18"/>
  <c r="AT6" i="18"/>
  <c r="AX6" i="19"/>
  <c r="AW6" i="19"/>
  <c r="AV6" i="19"/>
  <c r="AU6" i="19"/>
  <c r="AT6" i="19"/>
  <c r="AX8" i="9"/>
  <c r="AX207" i="9" s="1"/>
  <c r="AW8" i="9"/>
  <c r="AW207" i="9" s="1"/>
  <c r="AV8" i="9"/>
  <c r="AV207" i="9" s="1"/>
  <c r="AU8" i="9"/>
  <c r="AU207" i="9" s="1"/>
  <c r="AT8" i="9"/>
  <c r="AT207" i="9" s="1"/>
  <c r="C4" i="10"/>
  <c r="C4" i="11"/>
  <c r="C4" i="12"/>
  <c r="C4" i="13"/>
  <c r="C4" i="14"/>
  <c r="C4" i="15"/>
  <c r="C4" i="16"/>
  <c r="C4" i="17"/>
  <c r="C4" i="18"/>
  <c r="C4" i="19"/>
  <c r="C4" i="9"/>
  <c r="C5" i="10"/>
  <c r="C5" i="11"/>
  <c r="C5" i="12"/>
  <c r="C5" i="13"/>
  <c r="C5" i="14"/>
  <c r="C5" i="15"/>
  <c r="C5" i="16"/>
  <c r="C5" i="17"/>
  <c r="C5" i="18"/>
  <c r="C5" i="19"/>
  <c r="C5" i="9"/>
  <c r="F4" i="10"/>
  <c r="G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F4" i="11"/>
  <c r="G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F4" i="12"/>
  <c r="G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F4" i="13"/>
  <c r="G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F4" i="14"/>
  <c r="G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F4" i="15"/>
  <c r="G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F4" i="16"/>
  <c r="G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F4" i="17"/>
  <c r="G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F4" i="18"/>
  <c r="G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F4" i="19"/>
  <c r="G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F4" i="9"/>
  <c r="G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10"/>
  <c r="AB4" i="11"/>
  <c r="AB4" i="12"/>
  <c r="AB4" i="13"/>
  <c r="AB4" i="14"/>
  <c r="AB4" i="15"/>
  <c r="AB4" i="16"/>
  <c r="AB4" i="17"/>
  <c r="AB4" i="18"/>
  <c r="AB4" i="19"/>
  <c r="AB4" i="9"/>
  <c r="R5" i="9"/>
  <c r="S5" i="9"/>
  <c r="T5" i="9"/>
  <c r="U5" i="9"/>
  <c r="V5" i="9"/>
  <c r="W5" i="9"/>
  <c r="X5" i="9"/>
  <c r="Y5" i="9"/>
  <c r="Z5" i="9"/>
  <c r="AA5" i="9"/>
  <c r="AB5" i="9"/>
  <c r="R6" i="9"/>
  <c r="S6" i="9"/>
  <c r="T6" i="9"/>
  <c r="U6" i="9"/>
  <c r="V6" i="9"/>
  <c r="W6" i="9"/>
  <c r="X6" i="9"/>
  <c r="Y6" i="9"/>
  <c r="Z6" i="9"/>
  <c r="AA6" i="9"/>
  <c r="AB6" i="9"/>
  <c r="X6" i="10"/>
  <c r="W6" i="10"/>
  <c r="V6" i="10"/>
  <c r="U6" i="10"/>
  <c r="T6" i="10"/>
  <c r="S6" i="10"/>
  <c r="R6" i="10"/>
  <c r="X5" i="10"/>
  <c r="W5" i="10"/>
  <c r="V5" i="10"/>
  <c r="U5" i="10"/>
  <c r="T5" i="10"/>
  <c r="S5" i="10"/>
  <c r="R5" i="10"/>
  <c r="X6" i="11"/>
  <c r="W6" i="11"/>
  <c r="V6" i="11"/>
  <c r="U6" i="11"/>
  <c r="T6" i="11"/>
  <c r="S6" i="11"/>
  <c r="R6" i="11"/>
  <c r="X5" i="11"/>
  <c r="W5" i="11"/>
  <c r="V5" i="11"/>
  <c r="U5" i="11"/>
  <c r="T5" i="11"/>
  <c r="S5" i="11"/>
  <c r="R5" i="11"/>
  <c r="X6" i="12"/>
  <c r="W6" i="12"/>
  <c r="V6" i="12"/>
  <c r="U6" i="12"/>
  <c r="T6" i="12"/>
  <c r="S6" i="12"/>
  <c r="R6" i="12"/>
  <c r="X5" i="12"/>
  <c r="W5" i="12"/>
  <c r="V5" i="12"/>
  <c r="U5" i="12"/>
  <c r="T5" i="12"/>
  <c r="S5" i="12"/>
  <c r="R5" i="12"/>
  <c r="X6" i="13"/>
  <c r="W6" i="13"/>
  <c r="V6" i="13"/>
  <c r="U6" i="13"/>
  <c r="T6" i="13"/>
  <c r="S6" i="13"/>
  <c r="R6" i="13"/>
  <c r="X5" i="13"/>
  <c r="W5" i="13"/>
  <c r="V5" i="13"/>
  <c r="U5" i="13"/>
  <c r="T5" i="13"/>
  <c r="S5" i="13"/>
  <c r="R5" i="13"/>
  <c r="X6" i="14"/>
  <c r="W6" i="14"/>
  <c r="V6" i="14"/>
  <c r="U6" i="14"/>
  <c r="T6" i="14"/>
  <c r="S6" i="14"/>
  <c r="R6" i="14"/>
  <c r="X5" i="14"/>
  <c r="W5" i="14"/>
  <c r="V5" i="14"/>
  <c r="U5" i="14"/>
  <c r="T5" i="14"/>
  <c r="S5" i="14"/>
  <c r="R5" i="14"/>
  <c r="X6" i="15"/>
  <c r="W6" i="15"/>
  <c r="V6" i="15"/>
  <c r="U6" i="15"/>
  <c r="T6" i="15"/>
  <c r="S6" i="15"/>
  <c r="R6" i="15"/>
  <c r="X5" i="15"/>
  <c r="W5" i="15"/>
  <c r="V5" i="15"/>
  <c r="U5" i="15"/>
  <c r="T5" i="15"/>
  <c r="S5" i="15"/>
  <c r="R5" i="15"/>
  <c r="X6" i="16"/>
  <c r="W6" i="16"/>
  <c r="V6" i="16"/>
  <c r="U6" i="16"/>
  <c r="T6" i="16"/>
  <c r="S6" i="16"/>
  <c r="R6" i="16"/>
  <c r="X5" i="16"/>
  <c r="W5" i="16"/>
  <c r="V5" i="16"/>
  <c r="U5" i="16"/>
  <c r="T5" i="16"/>
  <c r="S5" i="16"/>
  <c r="R5" i="16"/>
  <c r="X6" i="17"/>
  <c r="W6" i="17"/>
  <c r="V6" i="17"/>
  <c r="U6" i="17"/>
  <c r="T6" i="17"/>
  <c r="S6" i="17"/>
  <c r="R6" i="17"/>
  <c r="X5" i="17"/>
  <c r="W5" i="17"/>
  <c r="V5" i="17"/>
  <c r="U5" i="17"/>
  <c r="T5" i="17"/>
  <c r="S5" i="17"/>
  <c r="R5" i="17"/>
  <c r="X6" i="18"/>
  <c r="W6" i="18"/>
  <c r="V6" i="18"/>
  <c r="U6" i="18"/>
  <c r="T6" i="18"/>
  <c r="S6" i="18"/>
  <c r="R6" i="18"/>
  <c r="X5" i="18"/>
  <c r="W5" i="18"/>
  <c r="V5" i="18"/>
  <c r="U5" i="18"/>
  <c r="T5" i="18"/>
  <c r="S5" i="18"/>
  <c r="R5" i="18"/>
  <c r="X6" i="19"/>
  <c r="W6" i="19"/>
  <c r="V6" i="19"/>
  <c r="U6" i="19"/>
  <c r="T6" i="19"/>
  <c r="S6" i="19"/>
  <c r="R6" i="19"/>
  <c r="X5" i="19"/>
  <c r="W5" i="19"/>
  <c r="V5" i="19"/>
  <c r="U5" i="19"/>
  <c r="T5" i="19"/>
  <c r="S5" i="19"/>
  <c r="R5" i="19"/>
  <c r="X8" i="9"/>
  <c r="X207" i="9"/>
  <c r="X8" i="10"/>
  <c r="X207" i="10" s="1"/>
  <c r="X8" i="11" s="1"/>
  <c r="X207" i="11" s="1"/>
  <c r="X8" i="12" s="1"/>
  <c r="X207" i="12" s="1"/>
  <c r="X8" i="13" s="1"/>
  <c r="X207" i="13" s="1"/>
  <c r="X8" i="14" s="1"/>
  <c r="X207" i="14" s="1"/>
  <c r="X8" i="15" s="1"/>
  <c r="X207" i="15" s="1"/>
  <c r="X8" i="16" s="1"/>
  <c r="X207" i="16"/>
  <c r="X8" i="17" s="1"/>
  <c r="X207" i="17" s="1"/>
  <c r="X8" i="18" s="1"/>
  <c r="X207" i="18" s="1"/>
  <c r="X8" i="19" s="1"/>
  <c r="X207" i="19" s="1"/>
  <c r="W8" i="9"/>
  <c r="W207" i="9" s="1"/>
  <c r="W8" i="10" s="1"/>
  <c r="W207" i="10" s="1"/>
  <c r="W8" i="11" s="1"/>
  <c r="W207" i="11" s="1"/>
  <c r="W8" i="12" s="1"/>
  <c r="W207" i="12" s="1"/>
  <c r="W8" i="13" s="1"/>
  <c r="W207" i="13" s="1"/>
  <c r="W8" i="14" s="1"/>
  <c r="W207" i="14" s="1"/>
  <c r="W8" i="15" s="1"/>
  <c r="W207" i="15" s="1"/>
  <c r="W8" i="16" s="1"/>
  <c r="W207" i="16" s="1"/>
  <c r="W8" i="17" s="1"/>
  <c r="W207" i="17" s="1"/>
  <c r="W8" i="18" s="1"/>
  <c r="W207" i="18" s="1"/>
  <c r="W8" i="19" s="1"/>
  <c r="W207" i="19" s="1"/>
  <c r="V8" i="9"/>
  <c r="V207" i="9" s="1"/>
  <c r="V8" i="10" s="1"/>
  <c r="V207" i="10" s="1"/>
  <c r="V8" i="11" s="1"/>
  <c r="V207" i="11"/>
  <c r="V8" i="12" s="1"/>
  <c r="V207" i="12" s="1"/>
  <c r="V8" i="13" s="1"/>
  <c r="V207" i="13" s="1"/>
  <c r="V8" i="14" s="1"/>
  <c r="V207" i="14" s="1"/>
  <c r="V8" i="15" s="1"/>
  <c r="V207" i="15" s="1"/>
  <c r="V8" i="16" s="1"/>
  <c r="V207" i="16" s="1"/>
  <c r="V8" i="17" s="1"/>
  <c r="V207" i="17" s="1"/>
  <c r="V8" i="18" s="1"/>
  <c r="V207" i="18" s="1"/>
  <c r="V8" i="19" s="1"/>
  <c r="V207" i="19" s="1"/>
  <c r="U8" i="9"/>
  <c r="U207" i="9"/>
  <c r="U8" i="10" s="1"/>
  <c r="U207" i="10" s="1"/>
  <c r="U8" i="11" s="1"/>
  <c r="U207" i="11" s="1"/>
  <c r="U8" i="12" s="1"/>
  <c r="U207" i="12" s="1"/>
  <c r="U8" i="13" s="1"/>
  <c r="U207" i="13" s="1"/>
  <c r="U8" i="14" s="1"/>
  <c r="U207" i="14" s="1"/>
  <c r="U8" i="15" s="1"/>
  <c r="U207" i="15" s="1"/>
  <c r="U8" i="16" s="1"/>
  <c r="U207" i="16" s="1"/>
  <c r="U8" i="17" s="1"/>
  <c r="U207" i="17" s="1"/>
  <c r="U8" i="18" s="1"/>
  <c r="U207" i="18" s="1"/>
  <c r="U8" i="19" s="1"/>
  <c r="U207" i="19" s="1"/>
  <c r="T8" i="9"/>
  <c r="T207" i="9"/>
  <c r="T8" i="10" s="1"/>
  <c r="T207" i="10" s="1"/>
  <c r="T8" i="11" s="1"/>
  <c r="T207" i="11" s="1"/>
  <c r="T8" i="12"/>
  <c r="S8" i="9"/>
  <c r="S207" i="9" s="1"/>
  <c r="S8" i="10" s="1"/>
  <c r="S207" i="10" s="1"/>
  <c r="S8" i="11" s="1"/>
  <c r="S207" i="11" s="1"/>
  <c r="S8" i="12" s="1"/>
  <c r="S207" i="12" s="1"/>
  <c r="S8" i="13" s="1"/>
  <c r="S207" i="13" s="1"/>
  <c r="S8" i="14" s="1"/>
  <c r="S207" i="14" s="1"/>
  <c r="S8" i="15" s="1"/>
  <c r="S207" i="15" s="1"/>
  <c r="S8" i="16" s="1"/>
  <c r="S207" i="16" s="1"/>
  <c r="S8" i="17" s="1"/>
  <c r="S207" i="17" s="1"/>
  <c r="R8" i="9"/>
  <c r="R207" i="9" s="1"/>
  <c r="R8" i="10" s="1"/>
  <c r="R207" i="10" s="1"/>
  <c r="R8" i="11" s="1"/>
  <c r="R207" i="11" s="1"/>
  <c r="R8" i="12" s="1"/>
  <c r="R207" i="12"/>
  <c r="R8" i="13" s="1"/>
  <c r="R207" i="13" s="1"/>
  <c r="R8" i="14" s="1"/>
  <c r="R207" i="14" s="1"/>
  <c r="R8" i="15" s="1"/>
  <c r="R207" i="15" s="1"/>
  <c r="R8" i="16" s="1"/>
  <c r="R207" i="16" s="1"/>
  <c r="R8" i="17" s="1"/>
  <c r="R207" i="17" s="1"/>
  <c r="R8" i="18" s="1"/>
  <c r="R207" i="18" s="1"/>
  <c r="R8" i="19" s="1"/>
  <c r="R207" i="19" s="1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AQ6" i="10"/>
  <c r="AR6" i="10"/>
  <c r="AS6" i="10"/>
  <c r="AY6" i="10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Y6" i="11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Y6" i="12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AS6" i="13"/>
  <c r="AY6" i="13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Y6" i="14"/>
  <c r="AD6" i="15"/>
  <c r="AE6" i="15"/>
  <c r="AF6" i="15"/>
  <c r="AG6" i="15"/>
  <c r="AH6" i="15"/>
  <c r="AI6" i="15"/>
  <c r="AJ6" i="15"/>
  <c r="AK6" i="15"/>
  <c r="AL6" i="15"/>
  <c r="AM6" i="15"/>
  <c r="AN6" i="15"/>
  <c r="AO6" i="15"/>
  <c r="AP6" i="15"/>
  <c r="AQ6" i="15"/>
  <c r="AR6" i="15"/>
  <c r="AS6" i="15"/>
  <c r="AY6" i="15"/>
  <c r="AD6" i="16"/>
  <c r="AE6" i="16"/>
  <c r="AF6" i="16"/>
  <c r="AG6" i="16"/>
  <c r="AH6" i="16"/>
  <c r="AI6" i="16"/>
  <c r="AJ6" i="16"/>
  <c r="AK6" i="16"/>
  <c r="AL6" i="16"/>
  <c r="AM6" i="16"/>
  <c r="AN6" i="16"/>
  <c r="AO6" i="16"/>
  <c r="AP6" i="16"/>
  <c r="AQ6" i="16"/>
  <c r="AR6" i="16"/>
  <c r="AS6" i="16"/>
  <c r="AY6" i="16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Y6" i="17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Y6" i="18"/>
  <c r="AD6" i="19"/>
  <c r="AE6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Y6" i="1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Y6" i="9"/>
  <c r="AE5" i="10"/>
  <c r="AF5" i="10"/>
  <c r="AG5" i="10"/>
  <c r="AH5" i="10"/>
  <c r="AI5" i="10"/>
  <c r="AJ5" i="10"/>
  <c r="AK5" i="10"/>
  <c r="AL5" i="10"/>
  <c r="AM5" i="10"/>
  <c r="AN5" i="10"/>
  <c r="AE5" i="11"/>
  <c r="AF5" i="11"/>
  <c r="AG5" i="11"/>
  <c r="AH5" i="11"/>
  <c r="AI5" i="11"/>
  <c r="AJ5" i="11"/>
  <c r="AK5" i="11"/>
  <c r="AL5" i="11"/>
  <c r="AM5" i="11"/>
  <c r="AN5" i="11"/>
  <c r="AE5" i="12"/>
  <c r="AF5" i="12"/>
  <c r="AG5" i="12"/>
  <c r="AH5" i="12"/>
  <c r="AI5" i="12"/>
  <c r="AJ5" i="12"/>
  <c r="AK5" i="12"/>
  <c r="AL5" i="12"/>
  <c r="AM5" i="12"/>
  <c r="AN5" i="12"/>
  <c r="AE5" i="13"/>
  <c r="AF5" i="13"/>
  <c r="AG5" i="13"/>
  <c r="AH5" i="13"/>
  <c r="AI5" i="13"/>
  <c r="AJ5" i="13"/>
  <c r="AK5" i="13"/>
  <c r="AL5" i="13"/>
  <c r="AM5" i="13"/>
  <c r="AN5" i="13"/>
  <c r="AE5" i="14"/>
  <c r="AF5" i="14"/>
  <c r="AG5" i="14"/>
  <c r="AH5" i="14"/>
  <c r="AI5" i="14"/>
  <c r="AJ5" i="14"/>
  <c r="AK5" i="14"/>
  <c r="AL5" i="14"/>
  <c r="AM5" i="14"/>
  <c r="AN5" i="14"/>
  <c r="AE5" i="15"/>
  <c r="AF5" i="15"/>
  <c r="AG5" i="15"/>
  <c r="AH5" i="15"/>
  <c r="AI5" i="15"/>
  <c r="AJ5" i="15"/>
  <c r="AK5" i="15"/>
  <c r="AL5" i="15"/>
  <c r="AM5" i="15"/>
  <c r="AN5" i="15"/>
  <c r="AE5" i="16"/>
  <c r="AF5" i="16"/>
  <c r="AG5" i="16"/>
  <c r="AH5" i="16"/>
  <c r="AI5" i="16"/>
  <c r="AJ5" i="16"/>
  <c r="AK5" i="16"/>
  <c r="AL5" i="16"/>
  <c r="AM5" i="16"/>
  <c r="AN5" i="16"/>
  <c r="AE5" i="17"/>
  <c r="AF5" i="17"/>
  <c r="AG5" i="17"/>
  <c r="AH5" i="17"/>
  <c r="AI5" i="17"/>
  <c r="AJ5" i="17"/>
  <c r="AK5" i="17"/>
  <c r="AL5" i="17"/>
  <c r="AM5" i="17"/>
  <c r="AN5" i="17"/>
  <c r="AE5" i="18"/>
  <c r="AF5" i="18"/>
  <c r="AG5" i="18"/>
  <c r="AH5" i="18"/>
  <c r="AI5" i="18"/>
  <c r="AJ5" i="18"/>
  <c r="AK5" i="18"/>
  <c r="AL5" i="18"/>
  <c r="AM5" i="18"/>
  <c r="AN5" i="18"/>
  <c r="AE5" i="19"/>
  <c r="AF5" i="19"/>
  <c r="AG5" i="19"/>
  <c r="AH5" i="19"/>
  <c r="AI5" i="19"/>
  <c r="AJ5" i="19"/>
  <c r="AK5" i="19"/>
  <c r="AL5" i="19"/>
  <c r="AM5" i="19"/>
  <c r="AN5" i="19"/>
  <c r="AE5" i="9"/>
  <c r="AF5" i="9"/>
  <c r="AG5" i="9"/>
  <c r="AH5" i="9"/>
  <c r="AI5" i="9"/>
  <c r="AJ5" i="9"/>
  <c r="AK5" i="9"/>
  <c r="AL5" i="9"/>
  <c r="AM5" i="9"/>
  <c r="AN5" i="9"/>
  <c r="AD5" i="10"/>
  <c r="AD5" i="11"/>
  <c r="AD5" i="12"/>
  <c r="AD5" i="13"/>
  <c r="AD5" i="14"/>
  <c r="AD5" i="15"/>
  <c r="AD5" i="16"/>
  <c r="AD5" i="17"/>
  <c r="AD5" i="18"/>
  <c r="AD5" i="19"/>
  <c r="AD5" i="9"/>
  <c r="F6" i="10"/>
  <c r="G6" i="10"/>
  <c r="I6" i="10"/>
  <c r="J6" i="10"/>
  <c r="K6" i="10"/>
  <c r="L6" i="10"/>
  <c r="M6" i="10"/>
  <c r="N6" i="10"/>
  <c r="O6" i="10"/>
  <c r="P6" i="10"/>
  <c r="Q6" i="10"/>
  <c r="Y6" i="10"/>
  <c r="Z6" i="10"/>
  <c r="AA6" i="10"/>
  <c r="AB6" i="10"/>
  <c r="F6" i="11"/>
  <c r="G6" i="11"/>
  <c r="I6" i="11"/>
  <c r="J6" i="11"/>
  <c r="K6" i="11"/>
  <c r="L6" i="11"/>
  <c r="M6" i="11"/>
  <c r="N6" i="11"/>
  <c r="O6" i="11"/>
  <c r="P6" i="11"/>
  <c r="Q6" i="11"/>
  <c r="Y6" i="11"/>
  <c r="Z6" i="11"/>
  <c r="AA6" i="11"/>
  <c r="AB6" i="11"/>
  <c r="F6" i="12"/>
  <c r="G6" i="12"/>
  <c r="I6" i="12"/>
  <c r="J6" i="12"/>
  <c r="K6" i="12"/>
  <c r="L6" i="12"/>
  <c r="M6" i="12"/>
  <c r="N6" i="12"/>
  <c r="O6" i="12"/>
  <c r="P6" i="12"/>
  <c r="Q6" i="12"/>
  <c r="Y6" i="12"/>
  <c r="Z6" i="12"/>
  <c r="AA6" i="12"/>
  <c r="AB6" i="12"/>
  <c r="F6" i="13"/>
  <c r="G6" i="13"/>
  <c r="I6" i="13"/>
  <c r="J6" i="13"/>
  <c r="K6" i="13"/>
  <c r="L6" i="13"/>
  <c r="M6" i="13"/>
  <c r="N6" i="13"/>
  <c r="O6" i="13"/>
  <c r="P6" i="13"/>
  <c r="Q6" i="13"/>
  <c r="Y6" i="13"/>
  <c r="Z6" i="13"/>
  <c r="AA6" i="13"/>
  <c r="AB6" i="13"/>
  <c r="F6" i="14"/>
  <c r="G6" i="14"/>
  <c r="I6" i="14"/>
  <c r="J6" i="14"/>
  <c r="K6" i="14"/>
  <c r="L6" i="14"/>
  <c r="M6" i="14"/>
  <c r="N6" i="14"/>
  <c r="O6" i="14"/>
  <c r="P6" i="14"/>
  <c r="Q6" i="14"/>
  <c r="Y6" i="14"/>
  <c r="Z6" i="14"/>
  <c r="AA6" i="14"/>
  <c r="AB6" i="14"/>
  <c r="F6" i="15"/>
  <c r="G6" i="15"/>
  <c r="I6" i="15"/>
  <c r="J6" i="15"/>
  <c r="K6" i="15"/>
  <c r="L6" i="15"/>
  <c r="M6" i="15"/>
  <c r="N6" i="15"/>
  <c r="O6" i="15"/>
  <c r="P6" i="15"/>
  <c r="Q6" i="15"/>
  <c r="Y6" i="15"/>
  <c r="Z6" i="15"/>
  <c r="AA6" i="15"/>
  <c r="AB6" i="15"/>
  <c r="F6" i="16"/>
  <c r="G6" i="16"/>
  <c r="I6" i="16"/>
  <c r="J6" i="16"/>
  <c r="K6" i="16"/>
  <c r="L6" i="16"/>
  <c r="M6" i="16"/>
  <c r="N6" i="16"/>
  <c r="O6" i="16"/>
  <c r="P6" i="16"/>
  <c r="Q6" i="16"/>
  <c r="Y6" i="16"/>
  <c r="Z6" i="16"/>
  <c r="AA6" i="16"/>
  <c r="AB6" i="16"/>
  <c r="F6" i="17"/>
  <c r="G6" i="17"/>
  <c r="I6" i="17"/>
  <c r="J6" i="17"/>
  <c r="K6" i="17"/>
  <c r="L6" i="17"/>
  <c r="M6" i="17"/>
  <c r="N6" i="17"/>
  <c r="O6" i="17"/>
  <c r="P6" i="17"/>
  <c r="Q6" i="17"/>
  <c r="Y6" i="17"/>
  <c r="Z6" i="17"/>
  <c r="AA6" i="17"/>
  <c r="AB6" i="17"/>
  <c r="F6" i="18"/>
  <c r="G6" i="18"/>
  <c r="I6" i="18"/>
  <c r="J6" i="18"/>
  <c r="K6" i="18"/>
  <c r="L6" i="18"/>
  <c r="M6" i="18"/>
  <c r="N6" i="18"/>
  <c r="O6" i="18"/>
  <c r="P6" i="18"/>
  <c r="Q6" i="18"/>
  <c r="Y6" i="18"/>
  <c r="Z6" i="18"/>
  <c r="AA6" i="18"/>
  <c r="AB6" i="18"/>
  <c r="F6" i="19"/>
  <c r="G6" i="19"/>
  <c r="I6" i="19"/>
  <c r="J6" i="19"/>
  <c r="K6" i="19"/>
  <c r="L6" i="19"/>
  <c r="M6" i="19"/>
  <c r="N6" i="19"/>
  <c r="O6" i="19"/>
  <c r="P6" i="19"/>
  <c r="Q6" i="19"/>
  <c r="Y6" i="19"/>
  <c r="Z6" i="19"/>
  <c r="AA6" i="19"/>
  <c r="AB6" i="19"/>
  <c r="F6" i="9"/>
  <c r="G6" i="9"/>
  <c r="I6" i="9"/>
  <c r="J6" i="9"/>
  <c r="K6" i="9"/>
  <c r="L6" i="9"/>
  <c r="M6" i="9"/>
  <c r="N6" i="9"/>
  <c r="O6" i="9"/>
  <c r="P6" i="9"/>
  <c r="Q6" i="9"/>
  <c r="G5" i="10"/>
  <c r="I5" i="10"/>
  <c r="J5" i="10"/>
  <c r="K5" i="10"/>
  <c r="L5" i="10"/>
  <c r="M5" i="10"/>
  <c r="N5" i="10"/>
  <c r="O5" i="10"/>
  <c r="P5" i="10"/>
  <c r="Q5" i="10"/>
  <c r="Y5" i="10"/>
  <c r="Z5" i="10"/>
  <c r="AA5" i="10"/>
  <c r="AB5" i="10"/>
  <c r="G5" i="11"/>
  <c r="I5" i="11"/>
  <c r="J5" i="11"/>
  <c r="K5" i="11"/>
  <c r="L5" i="11"/>
  <c r="M5" i="11"/>
  <c r="N5" i="11"/>
  <c r="O5" i="11"/>
  <c r="P5" i="11"/>
  <c r="Q5" i="11"/>
  <c r="Y5" i="11"/>
  <c r="Z5" i="11"/>
  <c r="AA5" i="11"/>
  <c r="AB5" i="11"/>
  <c r="G5" i="12"/>
  <c r="I5" i="12"/>
  <c r="J5" i="12"/>
  <c r="K5" i="12"/>
  <c r="L5" i="12"/>
  <c r="M5" i="12"/>
  <c r="N5" i="12"/>
  <c r="O5" i="12"/>
  <c r="P5" i="12"/>
  <c r="Q5" i="12"/>
  <c r="Y5" i="12"/>
  <c r="Z5" i="12"/>
  <c r="AA5" i="12"/>
  <c r="AB5" i="12"/>
  <c r="G5" i="13"/>
  <c r="I5" i="13"/>
  <c r="J5" i="13"/>
  <c r="K5" i="13"/>
  <c r="L5" i="13"/>
  <c r="M5" i="13"/>
  <c r="N5" i="13"/>
  <c r="O5" i="13"/>
  <c r="P5" i="13"/>
  <c r="Q5" i="13"/>
  <c r="Y5" i="13"/>
  <c r="Z5" i="13"/>
  <c r="AA5" i="13"/>
  <c r="AB5" i="13"/>
  <c r="G5" i="14"/>
  <c r="I5" i="14"/>
  <c r="J5" i="14"/>
  <c r="K5" i="14"/>
  <c r="L5" i="14"/>
  <c r="M5" i="14"/>
  <c r="N5" i="14"/>
  <c r="O5" i="14"/>
  <c r="P5" i="14"/>
  <c r="Q5" i="14"/>
  <c r="Y5" i="14"/>
  <c r="Z5" i="14"/>
  <c r="AA5" i="14"/>
  <c r="AB5" i="14"/>
  <c r="G5" i="15"/>
  <c r="I5" i="15"/>
  <c r="J5" i="15"/>
  <c r="K5" i="15"/>
  <c r="L5" i="15"/>
  <c r="M5" i="15"/>
  <c r="N5" i="15"/>
  <c r="O5" i="15"/>
  <c r="P5" i="15"/>
  <c r="Q5" i="15"/>
  <c r="Y5" i="15"/>
  <c r="Z5" i="15"/>
  <c r="AA5" i="15"/>
  <c r="AB5" i="15"/>
  <c r="G5" i="16"/>
  <c r="I5" i="16"/>
  <c r="J5" i="16"/>
  <c r="K5" i="16"/>
  <c r="L5" i="16"/>
  <c r="M5" i="16"/>
  <c r="N5" i="16"/>
  <c r="O5" i="16"/>
  <c r="P5" i="16"/>
  <c r="Q5" i="16"/>
  <c r="Y5" i="16"/>
  <c r="Z5" i="16"/>
  <c r="AA5" i="16"/>
  <c r="AB5" i="16"/>
  <c r="G5" i="17"/>
  <c r="I5" i="17"/>
  <c r="J5" i="17"/>
  <c r="K5" i="17"/>
  <c r="L5" i="17"/>
  <c r="M5" i="17"/>
  <c r="N5" i="17"/>
  <c r="O5" i="17"/>
  <c r="P5" i="17"/>
  <c r="Q5" i="17"/>
  <c r="Y5" i="17"/>
  <c r="Z5" i="17"/>
  <c r="AA5" i="17"/>
  <c r="AB5" i="17"/>
  <c r="G5" i="18"/>
  <c r="I5" i="18"/>
  <c r="J5" i="18"/>
  <c r="K5" i="18"/>
  <c r="L5" i="18"/>
  <c r="M5" i="18"/>
  <c r="N5" i="18"/>
  <c r="O5" i="18"/>
  <c r="P5" i="18"/>
  <c r="Q5" i="18"/>
  <c r="Y5" i="18"/>
  <c r="Z5" i="18"/>
  <c r="AA5" i="18"/>
  <c r="AB5" i="18"/>
  <c r="G5" i="19"/>
  <c r="I5" i="19"/>
  <c r="J5" i="19"/>
  <c r="K5" i="19"/>
  <c r="L5" i="19"/>
  <c r="M5" i="19"/>
  <c r="N5" i="19"/>
  <c r="O5" i="19"/>
  <c r="P5" i="19"/>
  <c r="Q5" i="19"/>
  <c r="Y5" i="19"/>
  <c r="Z5" i="19"/>
  <c r="AA5" i="19"/>
  <c r="AB5" i="19"/>
  <c r="G5" i="9"/>
  <c r="I5" i="9"/>
  <c r="J5" i="9"/>
  <c r="K5" i="9"/>
  <c r="L5" i="9"/>
  <c r="M5" i="9"/>
  <c r="N5" i="9"/>
  <c r="O5" i="9"/>
  <c r="P5" i="9"/>
  <c r="Q5" i="9"/>
  <c r="F5" i="10"/>
  <c r="F5" i="11"/>
  <c r="F5" i="12"/>
  <c r="F5" i="13"/>
  <c r="F5" i="14"/>
  <c r="F5" i="15"/>
  <c r="F5" i="16"/>
  <c r="F5" i="17"/>
  <c r="F5" i="18"/>
  <c r="F5" i="19"/>
  <c r="F5" i="9"/>
  <c r="D8" i="19"/>
  <c r="E8" i="19"/>
  <c r="D8" i="18"/>
  <c r="D8" i="17"/>
  <c r="D8" i="16"/>
  <c r="B8" i="15"/>
  <c r="D8" i="15"/>
  <c r="E8" i="15"/>
  <c r="D8" i="14"/>
  <c r="D8" i="13"/>
  <c r="D8" i="12"/>
  <c r="D8" i="11"/>
  <c r="D8" i="10"/>
  <c r="AZ16" i="10"/>
  <c r="D8" i="9"/>
  <c r="AZ15" i="9"/>
  <c r="AZ16" i="9"/>
  <c r="G221" i="10"/>
  <c r="AZ82" i="9"/>
  <c r="AZ80" i="9"/>
  <c r="AZ113" i="9"/>
  <c r="AZ112" i="9"/>
  <c r="AZ110" i="9"/>
  <c r="AZ108" i="9"/>
  <c r="AZ106" i="9"/>
  <c r="AZ92" i="9"/>
  <c r="AZ89" i="9"/>
  <c r="AZ86" i="9"/>
  <c r="AZ84" i="9"/>
  <c r="AZ76" i="9"/>
  <c r="AZ105" i="9"/>
  <c r="AZ95" i="9"/>
  <c r="AZ98" i="9"/>
  <c r="AZ93" i="9"/>
  <c r="AZ85" i="9"/>
  <c r="AZ73" i="9"/>
  <c r="AZ34" i="11"/>
  <c r="AZ27" i="11"/>
  <c r="AK8" i="9"/>
  <c r="AK207" i="9"/>
  <c r="AK8" i="10" s="1"/>
  <c r="AK207" i="10" s="1"/>
  <c r="AK8" i="11" s="1"/>
  <c r="AK207" i="11"/>
  <c r="AK8" i="12" s="1"/>
  <c r="AK207" i="12" s="1"/>
  <c r="AK8" i="13" s="1"/>
  <c r="AK207" i="13" s="1"/>
  <c r="AK8" i="14" s="1"/>
  <c r="AK207" i="14" s="1"/>
  <c r="AK8" i="15" s="1"/>
  <c r="AK207" i="15" s="1"/>
  <c r="AK8" i="16" s="1"/>
  <c r="AK207" i="16" s="1"/>
  <c r="AK8" i="17" s="1"/>
  <c r="AK207" i="17" s="1"/>
  <c r="AK8" i="18" s="1"/>
  <c r="AK207" i="18" s="1"/>
  <c r="AK8" i="19" s="1"/>
  <c r="AK207" i="19" s="1"/>
  <c r="AZ25" i="11"/>
  <c r="AZ18" i="11"/>
  <c r="AZ12" i="11"/>
  <c r="AZ185" i="10"/>
  <c r="AZ175" i="10"/>
  <c r="AZ166" i="10"/>
  <c r="AZ159" i="10"/>
  <c r="AZ158" i="10"/>
  <c r="AZ155" i="10"/>
  <c r="AZ154" i="10"/>
  <c r="AZ152" i="10"/>
  <c r="AZ151" i="10"/>
  <c r="AZ148" i="10"/>
  <c r="AZ149" i="10"/>
  <c r="AZ141" i="10"/>
  <c r="AZ136" i="10"/>
  <c r="AZ134" i="10"/>
  <c r="AZ131" i="10"/>
  <c r="AZ130" i="10"/>
  <c r="AZ122" i="10"/>
  <c r="AZ133" i="10"/>
  <c r="AZ132" i="10"/>
  <c r="AZ127" i="10"/>
  <c r="AZ125" i="10"/>
  <c r="AZ121" i="10"/>
  <c r="AZ139" i="10"/>
  <c r="AZ138" i="10"/>
  <c r="AZ129" i="10"/>
  <c r="AZ92" i="10"/>
  <c r="AZ108" i="10"/>
  <c r="AZ105" i="10"/>
  <c r="AZ104" i="10"/>
  <c r="AZ98" i="10"/>
  <c r="AZ97" i="10"/>
  <c r="AZ94" i="10"/>
  <c r="AZ93" i="10"/>
  <c r="AZ90" i="10"/>
  <c r="AZ87" i="10"/>
  <c r="AZ86" i="10"/>
  <c r="AZ83" i="10"/>
  <c r="AZ81" i="10"/>
  <c r="AZ77" i="10"/>
  <c r="AZ76" i="10"/>
  <c r="AZ75" i="10"/>
  <c r="AZ70" i="9"/>
  <c r="AZ63" i="9"/>
  <c r="AZ56" i="9"/>
  <c r="AZ54" i="9"/>
  <c r="AZ61" i="10"/>
  <c r="AZ52" i="10"/>
  <c r="AZ33" i="10"/>
  <c r="AZ31" i="10"/>
  <c r="AZ33" i="9"/>
  <c r="AZ37" i="9"/>
  <c r="AZ41" i="9"/>
  <c r="AZ46" i="9"/>
  <c r="AZ49" i="9"/>
  <c r="AZ19" i="9"/>
  <c r="AI8" i="9"/>
  <c r="AI207" i="9"/>
  <c r="AI8" i="10" s="1"/>
  <c r="AI207" i="10" s="1"/>
  <c r="AI8" i="11" s="1"/>
  <c r="AI207" i="11" s="1"/>
  <c r="AI8" i="12" s="1"/>
  <c r="AI207" i="12" s="1"/>
  <c r="AI8" i="13" s="1"/>
  <c r="AI207" i="13" s="1"/>
  <c r="AI8" i="14" s="1"/>
  <c r="AI207" i="14" s="1"/>
  <c r="AI8" i="15" s="1"/>
  <c r="AI207" i="15" s="1"/>
  <c r="AI8" i="16" s="1"/>
  <c r="AI207" i="16" s="1"/>
  <c r="AI8" i="17" s="1"/>
  <c r="AI207" i="17" s="1"/>
  <c r="AI8" i="18" s="1"/>
  <c r="AI207" i="18" s="1"/>
  <c r="AI8" i="19" s="1"/>
  <c r="AI207" i="19"/>
  <c r="AZ10" i="11"/>
  <c r="AZ19" i="12"/>
  <c r="AZ18" i="12"/>
  <c r="AZ17" i="12"/>
  <c r="AZ16" i="12"/>
  <c r="AZ15" i="12"/>
  <c r="AZ14" i="12"/>
  <c r="AZ13" i="12"/>
  <c r="AZ12" i="12"/>
  <c r="AZ11" i="12"/>
  <c r="AZ10" i="12"/>
  <c r="AZ19" i="13"/>
  <c r="AZ18" i="13"/>
  <c r="AZ17" i="13"/>
  <c r="AZ16" i="13"/>
  <c r="AZ15" i="13"/>
  <c r="AZ14" i="13"/>
  <c r="AZ13" i="13"/>
  <c r="AZ12" i="13"/>
  <c r="AZ11" i="13"/>
  <c r="AZ10" i="13"/>
  <c r="AZ19" i="14"/>
  <c r="AZ18" i="14"/>
  <c r="AZ17" i="14"/>
  <c r="AZ16" i="14"/>
  <c r="AZ15" i="14"/>
  <c r="AZ14" i="14"/>
  <c r="AZ13" i="14"/>
  <c r="AZ12" i="14"/>
  <c r="AZ11" i="14"/>
  <c r="AZ10" i="14"/>
  <c r="AZ19" i="15"/>
  <c r="AZ18" i="15"/>
  <c r="AZ17" i="15"/>
  <c r="AZ16" i="15"/>
  <c r="AZ15" i="15"/>
  <c r="AZ14" i="15"/>
  <c r="AZ13" i="15"/>
  <c r="AZ12" i="15"/>
  <c r="AZ11" i="15"/>
  <c r="AZ10" i="15"/>
  <c r="AZ19" i="16"/>
  <c r="AZ18" i="16"/>
  <c r="AZ17" i="16"/>
  <c r="AZ16" i="16"/>
  <c r="AZ15" i="16"/>
  <c r="AZ14" i="16"/>
  <c r="AZ13" i="16"/>
  <c r="AZ12" i="16"/>
  <c r="AZ11" i="16"/>
  <c r="AZ10" i="16"/>
  <c r="AZ19" i="17"/>
  <c r="AZ18" i="17"/>
  <c r="AZ17" i="17"/>
  <c r="AZ16" i="17"/>
  <c r="AZ15" i="17"/>
  <c r="AZ14" i="17"/>
  <c r="AZ13" i="17"/>
  <c r="AZ12" i="17"/>
  <c r="AZ11" i="17"/>
  <c r="AZ10" i="17"/>
  <c r="AZ19" i="18"/>
  <c r="AZ18" i="18"/>
  <c r="AZ17" i="18"/>
  <c r="AZ16" i="18"/>
  <c r="AZ15" i="18"/>
  <c r="AZ14" i="18"/>
  <c r="AZ13" i="18"/>
  <c r="AZ12" i="18"/>
  <c r="AZ11" i="18"/>
  <c r="AZ10" i="18"/>
  <c r="AZ19" i="19"/>
  <c r="AZ18" i="19"/>
  <c r="AZ17" i="19"/>
  <c r="AZ16" i="19"/>
  <c r="AZ15" i="19"/>
  <c r="AZ14" i="19"/>
  <c r="AZ13" i="19"/>
  <c r="AZ12" i="19"/>
  <c r="AZ11" i="19"/>
  <c r="AZ10" i="19"/>
  <c r="AA207" i="9"/>
  <c r="AA8" i="10"/>
  <c r="AA207" i="10"/>
  <c r="AA8" i="11"/>
  <c r="AA207" i="11"/>
  <c r="AA8" i="12"/>
  <c r="AA207" i="12"/>
  <c r="AA8" i="13"/>
  <c r="AA207" i="13"/>
  <c r="AA8" i="14"/>
  <c r="AA207" i="14"/>
  <c r="AA8" i="15"/>
  <c r="AA207" i="15"/>
  <c r="AA8" i="16"/>
  <c r="AA207" i="16"/>
  <c r="AA8" i="17"/>
  <c r="AA207" i="17"/>
  <c r="AA8" i="18"/>
  <c r="AA207" i="18"/>
  <c r="AA8" i="19"/>
  <c r="AA207" i="19"/>
  <c r="P8" i="9"/>
  <c r="P207" i="9"/>
  <c r="P8" i="10" s="1"/>
  <c r="P207" i="10" s="1"/>
  <c r="P8" i="11" s="1"/>
  <c r="P207" i="11" s="1"/>
  <c r="P8" i="12" s="1"/>
  <c r="P207" i="12" s="1"/>
  <c r="P8" i="13" s="1"/>
  <c r="P207" i="13" s="1"/>
  <c r="P8" i="14" s="1"/>
  <c r="P207" i="14" s="1"/>
  <c r="P8" i="15" s="1"/>
  <c r="P207" i="15" s="1"/>
  <c r="P8" i="16" s="1"/>
  <c r="P207" i="16" s="1"/>
  <c r="P8" i="17" s="1"/>
  <c r="P207" i="17" s="1"/>
  <c r="P8" i="18" s="1"/>
  <c r="P207" i="18" s="1"/>
  <c r="P8" i="19" s="1"/>
  <c r="P207" i="19" s="1"/>
  <c r="AB8" i="9"/>
  <c r="AB207" i="9" s="1"/>
  <c r="AB8" i="10" s="1"/>
  <c r="AB207" i="10" s="1"/>
  <c r="AB8" i="11"/>
  <c r="AB207" i="11" s="1"/>
  <c r="AB8" i="12" s="1"/>
  <c r="AB207" i="12" s="1"/>
  <c r="AB8" i="13" s="1"/>
  <c r="AB207" i="13" s="1"/>
  <c r="AB8" i="14" s="1"/>
  <c r="AB207" i="14"/>
  <c r="AB8" i="15" s="1"/>
  <c r="AB207" i="15" s="1"/>
  <c r="AB8" i="16" s="1"/>
  <c r="AB207" i="16" s="1"/>
  <c r="AB8" i="17" s="1"/>
  <c r="AB207" i="17" s="1"/>
  <c r="AB8" i="18" s="1"/>
  <c r="AB207" i="18" s="1"/>
  <c r="AB8" i="19" s="1"/>
  <c r="AB207" i="19" s="1"/>
  <c r="AC8" i="9"/>
  <c r="AC207" i="9"/>
  <c r="AC207" i="10"/>
  <c r="AG8" i="9"/>
  <c r="AG207" i="9" s="1"/>
  <c r="AG8" i="10" s="1"/>
  <c r="AG207" i="10" s="1"/>
  <c r="AG8" i="11" s="1"/>
  <c r="AG207" i="11" s="1"/>
  <c r="AG8" i="12" s="1"/>
  <c r="AG207" i="12" s="1"/>
  <c r="AG8" i="13" s="1"/>
  <c r="AG207" i="13" s="1"/>
  <c r="AG8" i="14" s="1"/>
  <c r="AG207" i="14" s="1"/>
  <c r="AG8" i="15" s="1"/>
  <c r="AG207" i="15" s="1"/>
  <c r="AG8" i="16" s="1"/>
  <c r="AG207" i="16" s="1"/>
  <c r="AG8" i="17" s="1"/>
  <c r="AG207" i="17" s="1"/>
  <c r="AG8" i="18" s="1"/>
  <c r="AG207" i="18" s="1"/>
  <c r="AG8" i="19" s="1"/>
  <c r="AG207" i="19" s="1"/>
  <c r="AJ8" i="9"/>
  <c r="AJ207" i="9" s="1"/>
  <c r="AJ8" i="10" s="1"/>
  <c r="AJ207" i="10" s="1"/>
  <c r="AJ8" i="11"/>
  <c r="AJ207" i="11"/>
  <c r="AJ8" i="12" s="1"/>
  <c r="AJ207" i="12" s="1"/>
  <c r="AJ8" i="13" s="1"/>
  <c r="AJ207" i="13" s="1"/>
  <c r="AJ8" i="14" s="1"/>
  <c r="AJ207" i="14" s="1"/>
  <c r="AJ8" i="15" s="1"/>
  <c r="AJ207" i="15" s="1"/>
  <c r="AJ8" i="16" s="1"/>
  <c r="AJ207" i="16" s="1"/>
  <c r="AJ8" i="17" s="1"/>
  <c r="AJ207" i="17" s="1"/>
  <c r="AJ8" i="18" s="1"/>
  <c r="AJ207" i="18" s="1"/>
  <c r="AJ8" i="19" s="1"/>
  <c r="AJ207" i="19" s="1"/>
  <c r="AL8" i="9"/>
  <c r="AL207" i="9"/>
  <c r="AL8" i="10"/>
  <c r="AL207" i="10" s="1"/>
  <c r="AL8" i="11" s="1"/>
  <c r="AL207" i="11" s="1"/>
  <c r="AL8" i="12"/>
  <c r="AL207" i="12" s="1"/>
  <c r="AL8" i="13" s="1"/>
  <c r="AL207" i="13" s="1"/>
  <c r="AL8" i="14" s="1"/>
  <c r="AL207" i="14" s="1"/>
  <c r="AL8" i="15" s="1"/>
  <c r="AL207" i="15" s="1"/>
  <c r="AL8" i="16" s="1"/>
  <c r="AL207" i="16" s="1"/>
  <c r="AL8" i="17" s="1"/>
  <c r="AL207" i="17" s="1"/>
  <c r="AL8" i="18" s="1"/>
  <c r="AL207" i="18" s="1"/>
  <c r="AL8" i="19" s="1"/>
  <c r="AL207" i="19" s="1"/>
  <c r="AM8" i="9"/>
  <c r="AM207" i="9" s="1"/>
  <c r="AM8" i="10" s="1"/>
  <c r="AM207" i="10" s="1"/>
  <c r="AM8" i="11" s="1"/>
  <c r="AM207" i="11" s="1"/>
  <c r="AM8" i="12" s="1"/>
  <c r="AM207" i="12" s="1"/>
  <c r="AM8" i="13" s="1"/>
  <c r="AM207" i="13"/>
  <c r="AM8" i="14" s="1"/>
  <c r="AM207" i="14" s="1"/>
  <c r="AM8" i="15" s="1"/>
  <c r="AM207" i="15" s="1"/>
  <c r="AM8" i="16" s="1"/>
  <c r="AM207" i="16" s="1"/>
  <c r="AM8" i="17"/>
  <c r="AM207" i="17" s="1"/>
  <c r="AM8" i="18" s="1"/>
  <c r="AM207" i="18" s="1"/>
  <c r="AM8" i="19" s="1"/>
  <c r="AM207" i="19" s="1"/>
  <c r="F29" i="3"/>
  <c r="AO8" i="9"/>
  <c r="AO207" i="9"/>
  <c r="AT8" i="10" s="1"/>
  <c r="AT207" i="10" s="1"/>
  <c r="AP8" i="9"/>
  <c r="AP207" i="9"/>
  <c r="AQ8" i="9"/>
  <c r="AQ207" i="9"/>
  <c r="AS8" i="9"/>
  <c r="AS207" i="9"/>
  <c r="F18" i="3"/>
  <c r="AZ9" i="9"/>
  <c r="AZ71" i="9"/>
  <c r="AZ72" i="9"/>
  <c r="AZ74" i="9"/>
  <c r="AZ75" i="9"/>
  <c r="AZ77" i="9"/>
  <c r="AZ79" i="9"/>
  <c r="AZ81" i="9"/>
  <c r="AZ83" i="9"/>
  <c r="AZ87" i="9"/>
  <c r="AZ88" i="9"/>
  <c r="AZ90" i="9"/>
  <c r="AZ91" i="9"/>
  <c r="AZ94" i="9"/>
  <c r="AZ96" i="9"/>
  <c r="AZ97" i="9"/>
  <c r="AZ99" i="9"/>
  <c r="AZ100" i="9"/>
  <c r="AZ101" i="9"/>
  <c r="AZ102" i="9"/>
  <c r="AZ103" i="9"/>
  <c r="AZ104" i="9"/>
  <c r="AZ107" i="9"/>
  <c r="AZ109" i="9"/>
  <c r="AZ111" i="9"/>
  <c r="AZ114" i="9"/>
  <c r="AZ115" i="9"/>
  <c r="AZ116" i="9"/>
  <c r="AZ117" i="9"/>
  <c r="AZ118" i="9"/>
  <c r="AZ119" i="9"/>
  <c r="AZ120" i="9"/>
  <c r="AZ121" i="9"/>
  <c r="AZ122" i="9"/>
  <c r="AZ123" i="9"/>
  <c r="AZ124" i="9"/>
  <c r="AZ125" i="9"/>
  <c r="AZ126" i="9"/>
  <c r="AZ127" i="9"/>
  <c r="AZ128" i="9"/>
  <c r="AZ129" i="9"/>
  <c r="AZ130" i="9"/>
  <c r="AZ131" i="9"/>
  <c r="AZ132" i="9"/>
  <c r="AZ133" i="9"/>
  <c r="AZ134" i="9"/>
  <c r="AZ135" i="9"/>
  <c r="AZ136" i="9"/>
  <c r="AZ137" i="9"/>
  <c r="AZ138" i="9"/>
  <c r="AZ139" i="9"/>
  <c r="AZ140" i="9"/>
  <c r="AZ141" i="9"/>
  <c r="AZ142" i="9"/>
  <c r="AZ143" i="9"/>
  <c r="AZ144" i="9"/>
  <c r="AZ145" i="9"/>
  <c r="AZ146" i="9"/>
  <c r="AZ147" i="9"/>
  <c r="AZ148" i="9"/>
  <c r="AZ149" i="9"/>
  <c r="AZ150" i="9"/>
  <c r="AZ151" i="9"/>
  <c r="AZ152" i="9"/>
  <c r="AZ153" i="9"/>
  <c r="AZ154" i="9"/>
  <c r="AZ155" i="9"/>
  <c r="AZ156" i="9"/>
  <c r="AZ157" i="9"/>
  <c r="AZ158" i="9"/>
  <c r="AZ159" i="9"/>
  <c r="AZ160" i="9"/>
  <c r="AZ161" i="9"/>
  <c r="AZ162" i="9"/>
  <c r="AZ163" i="9"/>
  <c r="AZ164" i="9"/>
  <c r="AZ165" i="9"/>
  <c r="AZ166" i="9"/>
  <c r="AZ167" i="9"/>
  <c r="AZ168" i="9"/>
  <c r="AZ169" i="9"/>
  <c r="AZ170" i="9"/>
  <c r="AZ171" i="9"/>
  <c r="AZ172" i="9"/>
  <c r="AZ173" i="9"/>
  <c r="AZ174" i="9"/>
  <c r="AZ175" i="9"/>
  <c r="AZ176" i="9"/>
  <c r="AZ177" i="9"/>
  <c r="AZ178" i="9"/>
  <c r="AZ179" i="9"/>
  <c r="AZ180" i="9"/>
  <c r="AZ181" i="9"/>
  <c r="AZ182" i="9"/>
  <c r="AZ183" i="9"/>
  <c r="AZ184" i="9"/>
  <c r="AZ185" i="9"/>
  <c r="AZ186" i="9"/>
  <c r="AZ187" i="9"/>
  <c r="AZ188" i="9"/>
  <c r="AZ189" i="9"/>
  <c r="AZ190" i="9"/>
  <c r="AZ191" i="9"/>
  <c r="AZ192" i="9"/>
  <c r="AZ193" i="9"/>
  <c r="AZ194" i="9"/>
  <c r="AZ195" i="9"/>
  <c r="AZ196" i="9"/>
  <c r="AZ197" i="9"/>
  <c r="AZ198" i="9"/>
  <c r="AZ199" i="9"/>
  <c r="AZ200" i="9"/>
  <c r="AZ201" i="9"/>
  <c r="AZ202" i="9"/>
  <c r="AZ203" i="9"/>
  <c r="AZ204" i="9"/>
  <c r="AZ205" i="9"/>
  <c r="AZ206" i="9"/>
  <c r="AZ9" i="10"/>
  <c r="AZ115" i="10"/>
  <c r="AZ116" i="10"/>
  <c r="AZ117" i="10"/>
  <c r="AZ118" i="10"/>
  <c r="AZ119" i="10"/>
  <c r="AZ123" i="10"/>
  <c r="AZ124" i="10"/>
  <c r="AZ126" i="10"/>
  <c r="AZ128" i="10"/>
  <c r="AZ135" i="10"/>
  <c r="AZ137" i="10"/>
  <c r="AZ140" i="10"/>
  <c r="AZ142" i="10"/>
  <c r="AZ143" i="10"/>
  <c r="AZ144" i="10"/>
  <c r="AZ145" i="10"/>
  <c r="AZ146" i="10"/>
  <c r="AZ147" i="10"/>
  <c r="AZ150" i="10"/>
  <c r="AZ156" i="10"/>
  <c r="AZ157" i="10"/>
  <c r="AZ160" i="10"/>
  <c r="AZ161" i="10"/>
  <c r="AZ162" i="10"/>
  <c r="AZ163" i="10"/>
  <c r="AZ164" i="10"/>
  <c r="AZ165" i="10"/>
  <c r="AZ167" i="10"/>
  <c r="AZ168" i="10"/>
  <c r="AZ169" i="10"/>
  <c r="AZ170" i="10"/>
  <c r="AZ171" i="10"/>
  <c r="AZ172" i="10"/>
  <c r="AZ173" i="10"/>
  <c r="AZ174" i="10"/>
  <c r="AZ176" i="10"/>
  <c r="AZ177" i="10"/>
  <c r="AZ178" i="10"/>
  <c r="AZ179" i="10"/>
  <c r="AZ180" i="10"/>
  <c r="AZ181" i="10"/>
  <c r="AZ182" i="10"/>
  <c r="AZ183" i="10"/>
  <c r="AZ184" i="10"/>
  <c r="AZ186" i="10"/>
  <c r="AZ187" i="10"/>
  <c r="AZ188" i="10"/>
  <c r="AZ189" i="10"/>
  <c r="AZ190" i="10"/>
  <c r="AZ191" i="10"/>
  <c r="AZ192" i="10"/>
  <c r="AZ193" i="10"/>
  <c r="AZ194" i="10"/>
  <c r="AZ195" i="10"/>
  <c r="AZ196" i="10"/>
  <c r="AZ197" i="10"/>
  <c r="AZ198" i="10"/>
  <c r="AZ199" i="10"/>
  <c r="AZ200" i="10"/>
  <c r="AZ201" i="10"/>
  <c r="AZ202" i="10"/>
  <c r="AZ203" i="10"/>
  <c r="AZ204" i="10"/>
  <c r="AZ205" i="10"/>
  <c r="AZ206" i="10"/>
  <c r="AZ9" i="11"/>
  <c r="AZ23" i="11"/>
  <c r="AZ26" i="11"/>
  <c r="AZ29" i="11"/>
  <c r="AZ32" i="11"/>
  <c r="AZ33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AZ99" i="11"/>
  <c r="AZ100" i="11"/>
  <c r="AZ101" i="11"/>
  <c r="AZ102" i="11"/>
  <c r="AZ103" i="11"/>
  <c r="AZ104" i="11"/>
  <c r="AZ105" i="11"/>
  <c r="AZ106" i="11"/>
  <c r="AZ107" i="11"/>
  <c r="AZ108" i="11"/>
  <c r="AZ109" i="11"/>
  <c r="AZ110" i="11"/>
  <c r="AZ111" i="11"/>
  <c r="AZ112" i="11"/>
  <c r="AZ113" i="11"/>
  <c r="AZ114" i="11"/>
  <c r="AZ115" i="11"/>
  <c r="AZ116" i="11"/>
  <c r="AZ117" i="11"/>
  <c r="AZ118" i="11"/>
  <c r="AZ119" i="11"/>
  <c r="AZ120" i="11"/>
  <c r="AZ121" i="11"/>
  <c r="AZ122" i="11"/>
  <c r="AZ123" i="11"/>
  <c r="AZ124" i="11"/>
  <c r="AZ125" i="11"/>
  <c r="AZ126" i="11"/>
  <c r="AZ127" i="11"/>
  <c r="AZ128" i="11"/>
  <c r="AZ129" i="11"/>
  <c r="AZ130" i="11"/>
  <c r="AZ131" i="11"/>
  <c r="AZ132" i="11"/>
  <c r="AZ133" i="11"/>
  <c r="AZ134" i="11"/>
  <c r="AZ135" i="11"/>
  <c r="AZ136" i="11"/>
  <c r="AZ137" i="11"/>
  <c r="AZ138" i="11"/>
  <c r="AZ139" i="11"/>
  <c r="AZ140" i="11"/>
  <c r="AZ141" i="11"/>
  <c r="AZ142" i="11"/>
  <c r="AZ143" i="11"/>
  <c r="AZ144" i="11"/>
  <c r="AZ145" i="11"/>
  <c r="AZ146" i="11"/>
  <c r="AZ147" i="11"/>
  <c r="AZ148" i="11"/>
  <c r="AZ149" i="11"/>
  <c r="AZ150" i="11"/>
  <c r="AZ151" i="11"/>
  <c r="AZ152" i="11"/>
  <c r="AZ153" i="11"/>
  <c r="AZ154" i="11"/>
  <c r="AZ155" i="11"/>
  <c r="AZ156" i="11"/>
  <c r="AZ157" i="11"/>
  <c r="AZ158" i="11"/>
  <c r="AZ159" i="11"/>
  <c r="AZ160" i="11"/>
  <c r="AZ161" i="11"/>
  <c r="AZ162" i="11"/>
  <c r="AZ163" i="11"/>
  <c r="AZ164" i="11"/>
  <c r="AZ165" i="11"/>
  <c r="AZ166" i="11"/>
  <c r="AZ167" i="11"/>
  <c r="AZ168" i="11"/>
  <c r="AZ169" i="11"/>
  <c r="AZ170" i="11"/>
  <c r="AZ171" i="11"/>
  <c r="AZ172" i="11"/>
  <c r="AZ173" i="11"/>
  <c r="AZ174" i="11"/>
  <c r="AZ175" i="11"/>
  <c r="AZ176" i="11"/>
  <c r="AZ177" i="11"/>
  <c r="AZ178" i="11"/>
  <c r="AZ179" i="11"/>
  <c r="AZ180" i="11"/>
  <c r="AZ181" i="11"/>
  <c r="AZ182" i="11"/>
  <c r="AZ183" i="11"/>
  <c r="AZ184" i="11"/>
  <c r="AZ185" i="11"/>
  <c r="AZ186" i="11"/>
  <c r="AZ187" i="11"/>
  <c r="AZ188" i="11"/>
  <c r="AZ189" i="11"/>
  <c r="AZ190" i="11"/>
  <c r="AZ191" i="11"/>
  <c r="AZ192" i="11"/>
  <c r="AZ193" i="11"/>
  <c r="AZ194" i="11"/>
  <c r="AZ195" i="11"/>
  <c r="AZ196" i="11"/>
  <c r="AZ197" i="11"/>
  <c r="AZ198" i="11"/>
  <c r="AZ199" i="11"/>
  <c r="AZ200" i="11"/>
  <c r="AZ201" i="11"/>
  <c r="AZ202" i="11"/>
  <c r="AZ203" i="11"/>
  <c r="AZ204" i="11"/>
  <c r="AZ205" i="11"/>
  <c r="AZ206" i="11"/>
  <c r="AZ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36" i="12"/>
  <c r="AZ37" i="12"/>
  <c r="AZ38" i="12"/>
  <c r="AZ39" i="12"/>
  <c r="AZ40" i="12"/>
  <c r="AZ41" i="12"/>
  <c r="AZ42" i="12"/>
  <c r="AZ43" i="12"/>
  <c r="AZ44" i="12"/>
  <c r="AZ45" i="12"/>
  <c r="AZ46" i="12"/>
  <c r="AZ47" i="12"/>
  <c r="AZ48" i="12"/>
  <c r="AZ49" i="12"/>
  <c r="AZ50" i="12"/>
  <c r="AZ51" i="12"/>
  <c r="AZ52" i="12"/>
  <c r="AZ53" i="12"/>
  <c r="AZ54" i="12"/>
  <c r="AZ55" i="12"/>
  <c r="AZ56" i="12"/>
  <c r="AZ57" i="12"/>
  <c r="AZ58" i="12"/>
  <c r="AZ59" i="12"/>
  <c r="AZ60" i="12"/>
  <c r="AZ61" i="12"/>
  <c r="AZ62" i="12"/>
  <c r="AZ63" i="12"/>
  <c r="AZ64" i="12"/>
  <c r="AZ65" i="12"/>
  <c r="AZ66" i="12"/>
  <c r="AZ67" i="12"/>
  <c r="AZ68" i="12"/>
  <c r="AZ69" i="12"/>
  <c r="AZ70" i="12"/>
  <c r="AZ71" i="12"/>
  <c r="AZ72" i="12"/>
  <c r="AZ73" i="12"/>
  <c r="AZ74" i="12"/>
  <c r="AZ75" i="12"/>
  <c r="AZ76" i="12"/>
  <c r="AZ77" i="12"/>
  <c r="AZ78" i="12"/>
  <c r="AZ79" i="12"/>
  <c r="AZ80" i="12"/>
  <c r="AZ81" i="12"/>
  <c r="AZ82" i="12"/>
  <c r="AZ83" i="12"/>
  <c r="AZ84" i="12"/>
  <c r="AZ85" i="12"/>
  <c r="AZ86" i="12"/>
  <c r="AZ87" i="12"/>
  <c r="AZ88" i="12"/>
  <c r="AZ89" i="12"/>
  <c r="AZ90" i="12"/>
  <c r="AZ91" i="12"/>
  <c r="AZ92" i="12"/>
  <c r="AZ93" i="12"/>
  <c r="AZ94" i="12"/>
  <c r="AZ95" i="12"/>
  <c r="AZ96" i="12"/>
  <c r="AZ97" i="12"/>
  <c r="AZ98" i="12"/>
  <c r="AZ99" i="12"/>
  <c r="AZ100" i="12"/>
  <c r="AZ101" i="12"/>
  <c r="AZ102" i="12"/>
  <c r="AZ103" i="12"/>
  <c r="AZ104" i="12"/>
  <c r="AZ105" i="12"/>
  <c r="AZ106" i="12"/>
  <c r="AZ107" i="12"/>
  <c r="AZ108" i="12"/>
  <c r="AZ109" i="12"/>
  <c r="AZ110" i="12"/>
  <c r="AZ111" i="12"/>
  <c r="AZ112" i="12"/>
  <c r="AZ113" i="12"/>
  <c r="AZ114" i="12"/>
  <c r="AZ115" i="12"/>
  <c r="AZ116" i="12"/>
  <c r="AZ117" i="12"/>
  <c r="AZ118" i="12"/>
  <c r="AZ119" i="12"/>
  <c r="AZ120" i="12"/>
  <c r="AZ121" i="12"/>
  <c r="AZ122" i="12"/>
  <c r="AZ123" i="12"/>
  <c r="AZ124" i="12"/>
  <c r="AZ125" i="12"/>
  <c r="AZ126" i="12"/>
  <c r="AZ127" i="12"/>
  <c r="AZ128" i="12"/>
  <c r="AZ129" i="12"/>
  <c r="AZ130" i="12"/>
  <c r="AZ131" i="12"/>
  <c r="AZ132" i="12"/>
  <c r="AZ133" i="12"/>
  <c r="AZ134" i="12"/>
  <c r="AZ135" i="12"/>
  <c r="AZ136" i="12"/>
  <c r="AZ137" i="12"/>
  <c r="AZ138" i="12"/>
  <c r="AZ139" i="12"/>
  <c r="AZ140" i="12"/>
  <c r="AZ141" i="12"/>
  <c r="AZ142" i="12"/>
  <c r="AZ143" i="12"/>
  <c r="AZ144" i="12"/>
  <c r="AZ145" i="12"/>
  <c r="AZ146" i="12"/>
  <c r="AZ147" i="12"/>
  <c r="AZ148" i="12"/>
  <c r="AZ149" i="12"/>
  <c r="AZ150" i="12"/>
  <c r="AZ151" i="12"/>
  <c r="AZ152" i="12"/>
  <c r="AZ153" i="12"/>
  <c r="AZ154" i="12"/>
  <c r="AZ155" i="12"/>
  <c r="AZ156" i="12"/>
  <c r="AZ157" i="12"/>
  <c r="AZ158" i="12"/>
  <c r="AZ159" i="12"/>
  <c r="AZ160" i="12"/>
  <c r="AZ161" i="12"/>
  <c r="AZ162" i="12"/>
  <c r="AZ163" i="12"/>
  <c r="AZ164" i="12"/>
  <c r="AZ165" i="12"/>
  <c r="AZ166" i="12"/>
  <c r="AZ167" i="12"/>
  <c r="AZ168" i="12"/>
  <c r="AZ169" i="12"/>
  <c r="AZ170" i="12"/>
  <c r="AZ171" i="12"/>
  <c r="AZ172" i="12"/>
  <c r="AZ173" i="12"/>
  <c r="AZ174" i="12"/>
  <c r="AZ175" i="12"/>
  <c r="AZ176" i="12"/>
  <c r="AZ177" i="12"/>
  <c r="AZ178" i="12"/>
  <c r="AZ179" i="12"/>
  <c r="AZ180" i="12"/>
  <c r="AZ181" i="12"/>
  <c r="AZ182" i="12"/>
  <c r="AZ183" i="12"/>
  <c r="AZ184" i="12"/>
  <c r="AZ185" i="12"/>
  <c r="AZ186" i="12"/>
  <c r="AZ187" i="12"/>
  <c r="AZ188" i="12"/>
  <c r="AZ189" i="12"/>
  <c r="AZ190" i="12"/>
  <c r="AZ191" i="12"/>
  <c r="AZ192" i="12"/>
  <c r="AZ193" i="12"/>
  <c r="AZ194" i="12"/>
  <c r="AZ195" i="12"/>
  <c r="AZ196" i="12"/>
  <c r="AZ197" i="12"/>
  <c r="AZ198" i="12"/>
  <c r="AZ199" i="12"/>
  <c r="AZ200" i="12"/>
  <c r="AZ201" i="12"/>
  <c r="AZ202" i="12"/>
  <c r="AZ203" i="12"/>
  <c r="AZ204" i="12"/>
  <c r="AZ205" i="12"/>
  <c r="AZ206" i="12"/>
  <c r="AZ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AZ46" i="13"/>
  <c r="AZ47" i="13"/>
  <c r="AZ48" i="13"/>
  <c r="AZ49" i="13"/>
  <c r="AZ50" i="13"/>
  <c r="AZ51" i="13"/>
  <c r="AZ52" i="13"/>
  <c r="AZ53" i="13"/>
  <c r="AZ54" i="13"/>
  <c r="AZ55" i="13"/>
  <c r="AZ56" i="13"/>
  <c r="AZ57" i="13"/>
  <c r="AZ58" i="13"/>
  <c r="AZ59" i="13"/>
  <c r="AZ60" i="13"/>
  <c r="AZ61" i="13"/>
  <c r="AZ62" i="13"/>
  <c r="AZ63" i="13"/>
  <c r="AZ64" i="13"/>
  <c r="AZ65" i="13"/>
  <c r="AZ66" i="13"/>
  <c r="AZ67" i="13"/>
  <c r="AZ68" i="13"/>
  <c r="AZ69" i="13"/>
  <c r="AZ70" i="13"/>
  <c r="AZ71" i="13"/>
  <c r="AZ72" i="13"/>
  <c r="AZ73" i="13"/>
  <c r="AZ74" i="13"/>
  <c r="AZ75" i="13"/>
  <c r="AZ76" i="13"/>
  <c r="AZ77" i="13"/>
  <c r="AZ78" i="13"/>
  <c r="AZ79" i="13"/>
  <c r="AZ80" i="13"/>
  <c r="AZ81" i="13"/>
  <c r="AZ82" i="13"/>
  <c r="AZ83" i="13"/>
  <c r="AZ84" i="13"/>
  <c r="AZ85" i="13"/>
  <c r="AZ86" i="13"/>
  <c r="AZ87" i="13"/>
  <c r="AZ88" i="13"/>
  <c r="AZ89" i="13"/>
  <c r="AZ90" i="13"/>
  <c r="AZ91" i="13"/>
  <c r="AZ92" i="13"/>
  <c r="AZ93" i="13"/>
  <c r="AZ94" i="13"/>
  <c r="AZ95" i="13"/>
  <c r="AZ96" i="13"/>
  <c r="AZ97" i="13"/>
  <c r="AZ98" i="13"/>
  <c r="AZ99" i="13"/>
  <c r="AZ100" i="13"/>
  <c r="AZ101" i="13"/>
  <c r="AZ102" i="13"/>
  <c r="AZ103" i="13"/>
  <c r="AZ104" i="13"/>
  <c r="AZ105" i="13"/>
  <c r="AZ106" i="13"/>
  <c r="AZ107" i="13"/>
  <c r="AZ108" i="13"/>
  <c r="AZ109" i="13"/>
  <c r="AZ110" i="13"/>
  <c r="AZ111" i="13"/>
  <c r="AZ112" i="13"/>
  <c r="AZ113" i="13"/>
  <c r="AZ114" i="13"/>
  <c r="AZ115" i="13"/>
  <c r="AZ116" i="13"/>
  <c r="AZ117" i="13"/>
  <c r="AZ118" i="13"/>
  <c r="AZ119" i="13"/>
  <c r="AZ120" i="13"/>
  <c r="AZ121" i="13"/>
  <c r="AZ122" i="13"/>
  <c r="AZ123" i="13"/>
  <c r="AZ124" i="13"/>
  <c r="AZ125" i="13"/>
  <c r="AZ126" i="13"/>
  <c r="AZ127" i="13"/>
  <c r="AZ128" i="13"/>
  <c r="AZ129" i="13"/>
  <c r="AZ130" i="13"/>
  <c r="AZ131" i="13"/>
  <c r="AZ132" i="13"/>
  <c r="AZ133" i="13"/>
  <c r="AZ134" i="13"/>
  <c r="AZ135" i="13"/>
  <c r="AZ136" i="13"/>
  <c r="AZ137" i="13"/>
  <c r="AZ138" i="13"/>
  <c r="AZ139" i="13"/>
  <c r="AZ140" i="13"/>
  <c r="AZ141" i="13"/>
  <c r="AZ142" i="13"/>
  <c r="AZ143" i="13"/>
  <c r="AZ144" i="13"/>
  <c r="AZ145" i="13"/>
  <c r="AZ146" i="13"/>
  <c r="AZ147" i="13"/>
  <c r="AZ148" i="13"/>
  <c r="AZ149" i="13"/>
  <c r="AZ150" i="13"/>
  <c r="AZ151" i="13"/>
  <c r="AZ152" i="13"/>
  <c r="AZ153" i="13"/>
  <c r="AZ154" i="13"/>
  <c r="AZ155" i="13"/>
  <c r="AZ156" i="13"/>
  <c r="AZ157" i="13"/>
  <c r="AZ158" i="13"/>
  <c r="AZ159" i="13"/>
  <c r="AZ160" i="13"/>
  <c r="AZ161" i="13"/>
  <c r="AZ162" i="13"/>
  <c r="AZ163" i="13"/>
  <c r="AZ164" i="13"/>
  <c r="AZ165" i="13"/>
  <c r="AZ166" i="13"/>
  <c r="AZ167" i="13"/>
  <c r="AZ168" i="13"/>
  <c r="AZ169" i="13"/>
  <c r="AZ170" i="13"/>
  <c r="AZ171" i="13"/>
  <c r="AZ172" i="13"/>
  <c r="AZ173" i="13"/>
  <c r="AZ174" i="13"/>
  <c r="AZ175" i="13"/>
  <c r="AZ176" i="13"/>
  <c r="AZ177" i="13"/>
  <c r="AZ178" i="13"/>
  <c r="AZ179" i="13"/>
  <c r="AZ180" i="13"/>
  <c r="AZ181" i="13"/>
  <c r="AZ182" i="13"/>
  <c r="AZ183" i="13"/>
  <c r="AZ184" i="13"/>
  <c r="AZ185" i="13"/>
  <c r="AZ186" i="13"/>
  <c r="AZ187" i="13"/>
  <c r="AZ188" i="13"/>
  <c r="AZ189" i="13"/>
  <c r="AZ190" i="13"/>
  <c r="AZ191" i="13"/>
  <c r="AZ192" i="13"/>
  <c r="AZ193" i="13"/>
  <c r="AZ194" i="13"/>
  <c r="AZ195" i="13"/>
  <c r="AZ196" i="13"/>
  <c r="AZ197" i="13"/>
  <c r="AZ198" i="13"/>
  <c r="AZ199" i="13"/>
  <c r="AZ200" i="13"/>
  <c r="AZ201" i="13"/>
  <c r="AZ202" i="13"/>
  <c r="AZ203" i="13"/>
  <c r="AZ204" i="13"/>
  <c r="AZ205" i="13"/>
  <c r="AZ206" i="13"/>
  <c r="AZ9" i="14"/>
  <c r="AZ20" i="14"/>
  <c r="AZ21" i="14"/>
  <c r="AZ22" i="14"/>
  <c r="AZ23" i="14"/>
  <c r="AZ24" i="14"/>
  <c r="AZ25" i="14"/>
  <c r="AZ26" i="14"/>
  <c r="AZ27" i="14"/>
  <c r="AZ28" i="14"/>
  <c r="AZ29" i="14"/>
  <c r="AZ30" i="14"/>
  <c r="AZ31" i="14"/>
  <c r="AZ32" i="14"/>
  <c r="AZ33" i="14"/>
  <c r="AZ34" i="14"/>
  <c r="AZ35" i="14"/>
  <c r="AZ36" i="14"/>
  <c r="AZ37" i="14"/>
  <c r="AZ38" i="14"/>
  <c r="AZ39" i="14"/>
  <c r="AZ40" i="14"/>
  <c r="AZ41" i="14"/>
  <c r="AZ42" i="14"/>
  <c r="AZ43" i="14"/>
  <c r="AZ44" i="14"/>
  <c r="AZ45" i="14"/>
  <c r="AZ46" i="14"/>
  <c r="AZ47" i="14"/>
  <c r="AZ48" i="14"/>
  <c r="AZ49" i="14"/>
  <c r="AZ50" i="14"/>
  <c r="AZ51" i="14"/>
  <c r="AZ52" i="14"/>
  <c r="AZ53" i="14"/>
  <c r="AZ54" i="14"/>
  <c r="AZ55" i="14"/>
  <c r="AZ56" i="14"/>
  <c r="AZ57" i="14"/>
  <c r="AZ58" i="14"/>
  <c r="AZ59" i="14"/>
  <c r="AZ60" i="14"/>
  <c r="AZ61" i="14"/>
  <c r="AZ62" i="14"/>
  <c r="AZ63" i="14"/>
  <c r="AZ64" i="14"/>
  <c r="AZ65" i="14"/>
  <c r="AZ66" i="14"/>
  <c r="AZ67" i="14"/>
  <c r="AZ68" i="14"/>
  <c r="AZ69" i="14"/>
  <c r="AZ70" i="14"/>
  <c r="AZ71" i="14"/>
  <c r="AZ72" i="14"/>
  <c r="AZ73" i="14"/>
  <c r="AZ74" i="14"/>
  <c r="AZ75" i="14"/>
  <c r="AZ76" i="14"/>
  <c r="AZ77" i="14"/>
  <c r="AZ78" i="14"/>
  <c r="AZ79" i="14"/>
  <c r="AZ80" i="14"/>
  <c r="AZ81" i="14"/>
  <c r="AZ82" i="14"/>
  <c r="AZ83" i="14"/>
  <c r="AZ84" i="14"/>
  <c r="AZ85" i="14"/>
  <c r="AZ86" i="14"/>
  <c r="AZ87" i="14"/>
  <c r="AZ88" i="14"/>
  <c r="AZ89" i="14"/>
  <c r="AZ90" i="14"/>
  <c r="AZ91" i="14"/>
  <c r="AZ92" i="14"/>
  <c r="AZ93" i="14"/>
  <c r="AZ94" i="14"/>
  <c r="AZ95" i="14"/>
  <c r="AZ96" i="14"/>
  <c r="AZ97" i="14"/>
  <c r="AZ98" i="14"/>
  <c r="AZ99" i="14"/>
  <c r="AZ100" i="14"/>
  <c r="AZ101" i="14"/>
  <c r="AZ102" i="14"/>
  <c r="AZ103" i="14"/>
  <c r="AZ104" i="14"/>
  <c r="AZ105" i="14"/>
  <c r="AZ106" i="14"/>
  <c r="AZ107" i="14"/>
  <c r="AZ108" i="14"/>
  <c r="AZ109" i="14"/>
  <c r="AZ110" i="14"/>
  <c r="AZ111" i="14"/>
  <c r="AZ112" i="14"/>
  <c r="AZ113" i="14"/>
  <c r="AZ114" i="14"/>
  <c r="AZ115" i="14"/>
  <c r="AZ116" i="14"/>
  <c r="AZ117" i="14"/>
  <c r="AZ118" i="14"/>
  <c r="AZ119" i="14"/>
  <c r="AZ120" i="14"/>
  <c r="AZ121" i="14"/>
  <c r="AZ122" i="14"/>
  <c r="AZ123" i="14"/>
  <c r="AZ124" i="14"/>
  <c r="AZ125" i="14"/>
  <c r="AZ126" i="14"/>
  <c r="AZ127" i="14"/>
  <c r="AZ128" i="14"/>
  <c r="AZ129" i="14"/>
  <c r="AZ130" i="14"/>
  <c r="AZ131" i="14"/>
  <c r="AZ132" i="14"/>
  <c r="AZ133" i="14"/>
  <c r="AZ134" i="14"/>
  <c r="AZ135" i="14"/>
  <c r="AZ136" i="14"/>
  <c r="AZ137" i="14"/>
  <c r="AZ138" i="14"/>
  <c r="AZ139" i="14"/>
  <c r="AZ140" i="14"/>
  <c r="AZ141" i="14"/>
  <c r="AZ142" i="14"/>
  <c r="AZ143" i="14"/>
  <c r="AZ144" i="14"/>
  <c r="AZ145" i="14"/>
  <c r="AZ146" i="14"/>
  <c r="AZ147" i="14"/>
  <c r="AZ148" i="14"/>
  <c r="AZ149" i="14"/>
  <c r="AZ150" i="14"/>
  <c r="AZ151" i="14"/>
  <c r="AZ152" i="14"/>
  <c r="AZ153" i="14"/>
  <c r="AZ154" i="14"/>
  <c r="AZ155" i="14"/>
  <c r="AZ156" i="14"/>
  <c r="AZ157" i="14"/>
  <c r="AZ158" i="14"/>
  <c r="AZ159" i="14"/>
  <c r="AZ160" i="14"/>
  <c r="AZ161" i="14"/>
  <c r="AZ162" i="14"/>
  <c r="AZ163" i="14"/>
  <c r="AZ164" i="14"/>
  <c r="AZ165" i="14"/>
  <c r="AZ166" i="14"/>
  <c r="AZ167" i="14"/>
  <c r="AZ168" i="14"/>
  <c r="AZ169" i="14"/>
  <c r="AZ170" i="14"/>
  <c r="AZ171" i="14"/>
  <c r="AZ172" i="14"/>
  <c r="AZ173" i="14"/>
  <c r="AZ174" i="14"/>
  <c r="AZ175" i="14"/>
  <c r="AZ176" i="14"/>
  <c r="AZ177" i="14"/>
  <c r="AZ178" i="14"/>
  <c r="AZ179" i="14"/>
  <c r="AZ180" i="14"/>
  <c r="AZ181" i="14"/>
  <c r="AZ182" i="14"/>
  <c r="AZ183" i="14"/>
  <c r="AZ184" i="14"/>
  <c r="AZ185" i="14"/>
  <c r="AZ186" i="14"/>
  <c r="AZ187" i="14"/>
  <c r="AZ188" i="14"/>
  <c r="AZ189" i="14"/>
  <c r="AZ190" i="14"/>
  <c r="AZ191" i="14"/>
  <c r="AZ192" i="14"/>
  <c r="AZ193" i="14"/>
  <c r="AZ194" i="14"/>
  <c r="AZ195" i="14"/>
  <c r="AZ196" i="14"/>
  <c r="AZ197" i="14"/>
  <c r="AZ198" i="14"/>
  <c r="AZ199" i="14"/>
  <c r="AZ200" i="14"/>
  <c r="AZ201" i="14"/>
  <c r="AZ202" i="14"/>
  <c r="AZ203" i="14"/>
  <c r="AZ204" i="14"/>
  <c r="AZ205" i="14"/>
  <c r="AZ206" i="14"/>
  <c r="AZ9" i="15"/>
  <c r="AZ20" i="15"/>
  <c r="AZ21" i="15"/>
  <c r="AZ22" i="15"/>
  <c r="AZ23" i="15"/>
  <c r="AZ24" i="15"/>
  <c r="AZ25" i="15"/>
  <c r="AZ26" i="15"/>
  <c r="AZ27" i="15"/>
  <c r="AZ28" i="15"/>
  <c r="AZ29" i="15"/>
  <c r="AZ30" i="15"/>
  <c r="AZ31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53" i="15"/>
  <c r="AZ54" i="15"/>
  <c r="AZ55" i="15"/>
  <c r="AZ56" i="15"/>
  <c r="AZ57" i="15"/>
  <c r="AZ58" i="15"/>
  <c r="AZ59" i="15"/>
  <c r="AZ60" i="15"/>
  <c r="AZ61" i="15"/>
  <c r="AZ62" i="15"/>
  <c r="AZ63" i="15"/>
  <c r="AZ64" i="15"/>
  <c r="AZ65" i="15"/>
  <c r="AZ66" i="15"/>
  <c r="AZ67" i="15"/>
  <c r="AZ68" i="15"/>
  <c r="AZ69" i="15"/>
  <c r="AZ70" i="15"/>
  <c r="AZ71" i="15"/>
  <c r="AZ72" i="15"/>
  <c r="AZ73" i="15"/>
  <c r="AZ74" i="15"/>
  <c r="AZ75" i="15"/>
  <c r="AZ76" i="15"/>
  <c r="AZ77" i="15"/>
  <c r="AZ78" i="15"/>
  <c r="AZ79" i="15"/>
  <c r="AZ80" i="15"/>
  <c r="AZ81" i="15"/>
  <c r="AZ82" i="15"/>
  <c r="AZ83" i="15"/>
  <c r="AZ84" i="15"/>
  <c r="AZ85" i="15"/>
  <c r="AZ86" i="15"/>
  <c r="AZ87" i="15"/>
  <c r="AZ88" i="15"/>
  <c r="AZ89" i="15"/>
  <c r="AZ90" i="15"/>
  <c r="AZ91" i="15"/>
  <c r="AZ92" i="15"/>
  <c r="AZ93" i="15"/>
  <c r="AZ94" i="15"/>
  <c r="AZ95" i="15"/>
  <c r="AZ96" i="15"/>
  <c r="AZ97" i="15"/>
  <c r="AZ98" i="15"/>
  <c r="AZ99" i="15"/>
  <c r="AZ100" i="15"/>
  <c r="AZ101" i="15"/>
  <c r="AZ102" i="15"/>
  <c r="AZ103" i="15"/>
  <c r="AZ104" i="15"/>
  <c r="AZ105" i="15"/>
  <c r="AZ106" i="15"/>
  <c r="AZ107" i="15"/>
  <c r="AZ108" i="15"/>
  <c r="AZ109" i="15"/>
  <c r="AZ110" i="15"/>
  <c r="AZ111" i="15"/>
  <c r="AZ112" i="15"/>
  <c r="AZ113" i="15"/>
  <c r="AZ114" i="15"/>
  <c r="AZ115" i="15"/>
  <c r="AZ116" i="15"/>
  <c r="AZ117" i="15"/>
  <c r="AZ118" i="15"/>
  <c r="AZ119" i="15"/>
  <c r="AZ120" i="15"/>
  <c r="AZ121" i="15"/>
  <c r="AZ122" i="15"/>
  <c r="AZ123" i="15"/>
  <c r="AZ124" i="15"/>
  <c r="AZ125" i="15"/>
  <c r="AZ126" i="15"/>
  <c r="AZ127" i="15"/>
  <c r="AZ128" i="15"/>
  <c r="AZ129" i="15"/>
  <c r="AZ130" i="15"/>
  <c r="AZ131" i="15"/>
  <c r="AZ132" i="15"/>
  <c r="AZ133" i="15"/>
  <c r="AZ134" i="15"/>
  <c r="AZ135" i="15"/>
  <c r="AZ136" i="15"/>
  <c r="AZ137" i="15"/>
  <c r="AZ138" i="15"/>
  <c r="AZ139" i="15"/>
  <c r="AZ140" i="15"/>
  <c r="AZ141" i="15"/>
  <c r="AZ142" i="15"/>
  <c r="AZ143" i="15"/>
  <c r="AZ144" i="15"/>
  <c r="AZ145" i="15"/>
  <c r="AZ146" i="15"/>
  <c r="AZ147" i="15"/>
  <c r="AZ148" i="15"/>
  <c r="AZ149" i="15"/>
  <c r="AZ150" i="15"/>
  <c r="AZ151" i="15"/>
  <c r="AZ152" i="15"/>
  <c r="AZ153" i="15"/>
  <c r="AZ154" i="15"/>
  <c r="AZ155" i="15"/>
  <c r="AZ156" i="15"/>
  <c r="AZ157" i="15"/>
  <c r="AZ158" i="15"/>
  <c r="AZ159" i="15"/>
  <c r="AZ160" i="15"/>
  <c r="AZ161" i="15"/>
  <c r="AZ162" i="15"/>
  <c r="AZ163" i="15"/>
  <c r="AZ164" i="15"/>
  <c r="AZ165" i="15"/>
  <c r="AZ166" i="15"/>
  <c r="AZ167" i="15"/>
  <c r="AZ168" i="15"/>
  <c r="AZ169" i="15"/>
  <c r="AZ170" i="15"/>
  <c r="AZ171" i="15"/>
  <c r="AZ172" i="15"/>
  <c r="AZ173" i="15"/>
  <c r="AZ174" i="15"/>
  <c r="AZ175" i="15"/>
  <c r="AZ176" i="15"/>
  <c r="AZ177" i="15"/>
  <c r="AZ178" i="15"/>
  <c r="AZ179" i="15"/>
  <c r="AZ180" i="15"/>
  <c r="AZ181" i="15"/>
  <c r="AZ182" i="15"/>
  <c r="AZ183" i="15"/>
  <c r="AZ184" i="15"/>
  <c r="AZ185" i="15"/>
  <c r="AZ186" i="15"/>
  <c r="AZ187" i="15"/>
  <c r="AZ188" i="15"/>
  <c r="AZ189" i="15"/>
  <c r="AZ190" i="15"/>
  <c r="AZ191" i="15"/>
  <c r="AZ192" i="15"/>
  <c r="AZ193" i="15"/>
  <c r="AZ194" i="15"/>
  <c r="AZ195" i="15"/>
  <c r="AZ196" i="15"/>
  <c r="AZ197" i="15"/>
  <c r="AZ198" i="15"/>
  <c r="AZ199" i="15"/>
  <c r="AZ200" i="15"/>
  <c r="AZ201" i="15"/>
  <c r="AZ202" i="15"/>
  <c r="AZ203" i="15"/>
  <c r="AZ204" i="15"/>
  <c r="AZ205" i="15"/>
  <c r="AZ206" i="15"/>
  <c r="AZ9" i="16"/>
  <c r="AZ20" i="16"/>
  <c r="AZ21" i="16"/>
  <c r="AZ22" i="16"/>
  <c r="AZ23" i="16"/>
  <c r="AZ24" i="16"/>
  <c r="AZ25" i="16"/>
  <c r="AZ26" i="16"/>
  <c r="AZ27" i="16"/>
  <c r="AZ28" i="16"/>
  <c r="AZ29" i="16"/>
  <c r="AZ30" i="16"/>
  <c r="AZ31" i="16"/>
  <c r="AZ32" i="16"/>
  <c r="AZ33" i="16"/>
  <c r="AZ34" i="16"/>
  <c r="AZ35" i="16"/>
  <c r="AZ36" i="16"/>
  <c r="AZ37" i="16"/>
  <c r="AZ38" i="16"/>
  <c r="AZ39" i="16"/>
  <c r="AZ40" i="16"/>
  <c r="AZ41" i="16"/>
  <c r="AZ42" i="16"/>
  <c r="AZ43" i="16"/>
  <c r="AZ44" i="16"/>
  <c r="AZ45" i="16"/>
  <c r="AZ46" i="16"/>
  <c r="AZ47" i="16"/>
  <c r="AZ48" i="16"/>
  <c r="AZ49" i="16"/>
  <c r="AZ50" i="16"/>
  <c r="AZ51" i="16"/>
  <c r="AZ52" i="16"/>
  <c r="AZ53" i="16"/>
  <c r="AZ54" i="16"/>
  <c r="AZ55" i="16"/>
  <c r="AZ56" i="16"/>
  <c r="AZ57" i="16"/>
  <c r="AZ58" i="16"/>
  <c r="AZ59" i="16"/>
  <c r="AZ60" i="16"/>
  <c r="AZ61" i="16"/>
  <c r="AZ62" i="16"/>
  <c r="AZ63" i="16"/>
  <c r="AZ64" i="16"/>
  <c r="AZ65" i="16"/>
  <c r="AZ66" i="16"/>
  <c r="AZ67" i="16"/>
  <c r="AZ68" i="16"/>
  <c r="AZ69" i="16"/>
  <c r="AZ70" i="16"/>
  <c r="AZ71" i="16"/>
  <c r="AZ72" i="16"/>
  <c r="AZ73" i="16"/>
  <c r="AZ74" i="16"/>
  <c r="AZ75" i="16"/>
  <c r="AZ76" i="16"/>
  <c r="AZ77" i="16"/>
  <c r="AZ78" i="16"/>
  <c r="AZ79" i="16"/>
  <c r="AZ80" i="16"/>
  <c r="AZ81" i="16"/>
  <c r="AZ82" i="16"/>
  <c r="AZ83" i="16"/>
  <c r="AZ84" i="16"/>
  <c r="AZ85" i="16"/>
  <c r="AZ86" i="16"/>
  <c r="AZ87" i="16"/>
  <c r="AZ88" i="16"/>
  <c r="AZ89" i="16"/>
  <c r="AZ90" i="16"/>
  <c r="AZ91" i="16"/>
  <c r="AZ92" i="16"/>
  <c r="AZ93" i="16"/>
  <c r="AZ94" i="16"/>
  <c r="AZ95" i="16"/>
  <c r="AZ96" i="16"/>
  <c r="AZ97" i="16"/>
  <c r="AZ98" i="16"/>
  <c r="AZ99" i="16"/>
  <c r="AZ100" i="16"/>
  <c r="AZ101" i="16"/>
  <c r="AZ102" i="16"/>
  <c r="AZ103" i="16"/>
  <c r="AZ104" i="16"/>
  <c r="AZ105" i="16"/>
  <c r="AZ106" i="16"/>
  <c r="AZ107" i="16"/>
  <c r="AZ108" i="16"/>
  <c r="AZ109" i="16"/>
  <c r="AZ110" i="16"/>
  <c r="AZ111" i="16"/>
  <c r="AZ112" i="16"/>
  <c r="AZ113" i="16"/>
  <c r="AZ114" i="16"/>
  <c r="AZ115" i="16"/>
  <c r="AZ116" i="16"/>
  <c r="AZ117" i="16"/>
  <c r="AZ118" i="16"/>
  <c r="AZ119" i="16"/>
  <c r="AZ120" i="16"/>
  <c r="AZ121" i="16"/>
  <c r="AZ122" i="16"/>
  <c r="AZ123" i="16"/>
  <c r="AZ124" i="16"/>
  <c r="AZ125" i="16"/>
  <c r="AZ126" i="16"/>
  <c r="AZ127" i="16"/>
  <c r="AZ128" i="16"/>
  <c r="AZ129" i="16"/>
  <c r="AZ130" i="16"/>
  <c r="AZ131" i="16"/>
  <c r="AZ132" i="16"/>
  <c r="AZ133" i="16"/>
  <c r="AZ134" i="16"/>
  <c r="AZ135" i="16"/>
  <c r="AZ136" i="16"/>
  <c r="AZ137" i="16"/>
  <c r="AZ138" i="16"/>
  <c r="AZ139" i="16"/>
  <c r="AZ140" i="16"/>
  <c r="AZ141" i="16"/>
  <c r="AZ142" i="16"/>
  <c r="AZ143" i="16"/>
  <c r="AZ144" i="16"/>
  <c r="AZ145" i="16"/>
  <c r="AZ146" i="16"/>
  <c r="AZ147" i="16"/>
  <c r="AZ148" i="16"/>
  <c r="AZ149" i="16"/>
  <c r="AZ150" i="16"/>
  <c r="AZ151" i="16"/>
  <c r="AZ152" i="16"/>
  <c r="AZ153" i="16"/>
  <c r="AZ154" i="16"/>
  <c r="AZ155" i="16"/>
  <c r="AZ156" i="16"/>
  <c r="AZ157" i="16"/>
  <c r="AZ158" i="16"/>
  <c r="AZ159" i="16"/>
  <c r="AZ160" i="16"/>
  <c r="AZ161" i="16"/>
  <c r="AZ162" i="16"/>
  <c r="AZ163" i="16"/>
  <c r="AZ164" i="16"/>
  <c r="AZ165" i="16"/>
  <c r="AZ166" i="16"/>
  <c r="AZ167" i="16"/>
  <c r="AZ168" i="16"/>
  <c r="AZ169" i="16"/>
  <c r="AZ170" i="16"/>
  <c r="AZ171" i="16"/>
  <c r="AZ172" i="16"/>
  <c r="AZ173" i="16"/>
  <c r="AZ174" i="16"/>
  <c r="AZ175" i="16"/>
  <c r="AZ176" i="16"/>
  <c r="AZ177" i="16"/>
  <c r="AZ178" i="16"/>
  <c r="AZ179" i="16"/>
  <c r="AZ180" i="16"/>
  <c r="AZ181" i="16"/>
  <c r="AZ182" i="16"/>
  <c r="AZ183" i="16"/>
  <c r="AZ184" i="16"/>
  <c r="AZ185" i="16"/>
  <c r="AZ186" i="16"/>
  <c r="AZ187" i="16"/>
  <c r="AZ188" i="16"/>
  <c r="AZ189" i="16"/>
  <c r="AZ190" i="16"/>
  <c r="AZ191" i="16"/>
  <c r="AZ192" i="16"/>
  <c r="AZ193" i="16"/>
  <c r="AZ194" i="16"/>
  <c r="AZ195" i="16"/>
  <c r="AZ196" i="16"/>
  <c r="AZ197" i="16"/>
  <c r="AZ198" i="16"/>
  <c r="AZ199" i="16"/>
  <c r="AZ200" i="16"/>
  <c r="AZ201" i="16"/>
  <c r="AZ202" i="16"/>
  <c r="AZ203" i="16"/>
  <c r="AZ204" i="16"/>
  <c r="AZ205" i="16"/>
  <c r="AZ206" i="16"/>
  <c r="AZ9" i="17"/>
  <c r="AZ20" i="17"/>
  <c r="AZ21" i="17"/>
  <c r="AZ22" i="17"/>
  <c r="AZ23" i="17"/>
  <c r="AZ24" i="17"/>
  <c r="AZ25" i="17"/>
  <c r="AZ26" i="17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AZ40" i="17"/>
  <c r="AZ41" i="17"/>
  <c r="AZ42" i="17"/>
  <c r="AZ43" i="17"/>
  <c r="AZ44" i="17"/>
  <c r="AZ45" i="17"/>
  <c r="AZ46" i="17"/>
  <c r="AZ47" i="17"/>
  <c r="AZ48" i="17"/>
  <c r="AZ49" i="17"/>
  <c r="AZ50" i="17"/>
  <c r="AZ51" i="17"/>
  <c r="AZ52" i="17"/>
  <c r="AZ53" i="17"/>
  <c r="AZ54" i="17"/>
  <c r="AZ55" i="17"/>
  <c r="AZ56" i="17"/>
  <c r="AZ57" i="17"/>
  <c r="AZ58" i="17"/>
  <c r="AZ59" i="17"/>
  <c r="AZ60" i="17"/>
  <c r="AZ61" i="17"/>
  <c r="AZ62" i="17"/>
  <c r="AZ63" i="17"/>
  <c r="AZ64" i="17"/>
  <c r="AZ65" i="17"/>
  <c r="AZ66" i="17"/>
  <c r="AZ67" i="17"/>
  <c r="AZ68" i="17"/>
  <c r="AZ69" i="17"/>
  <c r="AZ70" i="17"/>
  <c r="AZ71" i="17"/>
  <c r="AZ72" i="17"/>
  <c r="AZ73" i="17"/>
  <c r="AZ74" i="17"/>
  <c r="AZ75" i="17"/>
  <c r="AZ76" i="17"/>
  <c r="AZ77" i="17"/>
  <c r="AZ78" i="17"/>
  <c r="AZ79" i="17"/>
  <c r="AZ80" i="17"/>
  <c r="AZ81" i="17"/>
  <c r="AZ82" i="17"/>
  <c r="AZ83" i="17"/>
  <c r="AZ84" i="17"/>
  <c r="AZ85" i="17"/>
  <c r="AZ86" i="17"/>
  <c r="AZ87" i="17"/>
  <c r="AZ88" i="17"/>
  <c r="AZ89" i="17"/>
  <c r="AZ90" i="17"/>
  <c r="AZ91" i="17"/>
  <c r="AZ92" i="17"/>
  <c r="AZ93" i="17"/>
  <c r="AZ94" i="17"/>
  <c r="AZ95" i="17"/>
  <c r="AZ96" i="17"/>
  <c r="AZ97" i="17"/>
  <c r="AZ98" i="17"/>
  <c r="AZ99" i="17"/>
  <c r="AZ100" i="17"/>
  <c r="AZ101" i="17"/>
  <c r="AZ102" i="17"/>
  <c r="AZ103" i="17"/>
  <c r="AZ104" i="17"/>
  <c r="AZ105" i="17"/>
  <c r="AZ106" i="17"/>
  <c r="AZ107" i="17"/>
  <c r="AZ108" i="17"/>
  <c r="AZ109" i="17"/>
  <c r="AZ110" i="17"/>
  <c r="AZ111" i="17"/>
  <c r="AZ112" i="17"/>
  <c r="AZ113" i="17"/>
  <c r="AZ114" i="17"/>
  <c r="AZ115" i="17"/>
  <c r="AZ116" i="17"/>
  <c r="AZ117" i="17"/>
  <c r="AZ118" i="17"/>
  <c r="AZ119" i="17"/>
  <c r="AZ120" i="17"/>
  <c r="AZ121" i="17"/>
  <c r="AZ122" i="17"/>
  <c r="AZ123" i="17"/>
  <c r="AZ124" i="17"/>
  <c r="AZ125" i="17"/>
  <c r="AZ126" i="17"/>
  <c r="AZ127" i="17"/>
  <c r="AZ128" i="17"/>
  <c r="AZ129" i="17"/>
  <c r="AZ130" i="17"/>
  <c r="AZ131" i="17"/>
  <c r="AZ132" i="17"/>
  <c r="AZ133" i="17"/>
  <c r="AZ134" i="17"/>
  <c r="AZ135" i="17"/>
  <c r="AZ136" i="17"/>
  <c r="AZ137" i="17"/>
  <c r="AZ138" i="17"/>
  <c r="AZ139" i="17"/>
  <c r="AZ140" i="17"/>
  <c r="AZ141" i="17"/>
  <c r="AZ142" i="17"/>
  <c r="AZ143" i="17"/>
  <c r="AZ144" i="17"/>
  <c r="AZ145" i="17"/>
  <c r="AZ146" i="17"/>
  <c r="AZ147" i="17"/>
  <c r="AZ148" i="17"/>
  <c r="AZ149" i="17"/>
  <c r="AZ150" i="17"/>
  <c r="AZ151" i="17"/>
  <c r="AZ152" i="17"/>
  <c r="AZ153" i="17"/>
  <c r="AZ154" i="17"/>
  <c r="AZ155" i="17"/>
  <c r="AZ156" i="17"/>
  <c r="AZ157" i="17"/>
  <c r="AZ158" i="17"/>
  <c r="AZ159" i="17"/>
  <c r="AZ160" i="17"/>
  <c r="AZ161" i="17"/>
  <c r="AZ162" i="17"/>
  <c r="AZ163" i="17"/>
  <c r="AZ164" i="17"/>
  <c r="AZ165" i="17"/>
  <c r="AZ166" i="17"/>
  <c r="AZ167" i="17"/>
  <c r="AZ168" i="17"/>
  <c r="AZ169" i="17"/>
  <c r="AZ170" i="17"/>
  <c r="AZ171" i="17"/>
  <c r="AZ172" i="17"/>
  <c r="AZ173" i="17"/>
  <c r="AZ174" i="17"/>
  <c r="AZ175" i="17"/>
  <c r="AZ176" i="17"/>
  <c r="AZ177" i="17"/>
  <c r="AZ178" i="17"/>
  <c r="AZ179" i="17"/>
  <c r="AZ180" i="17"/>
  <c r="AZ181" i="17"/>
  <c r="AZ182" i="17"/>
  <c r="AZ183" i="17"/>
  <c r="AZ184" i="17"/>
  <c r="AZ185" i="17"/>
  <c r="AZ186" i="17"/>
  <c r="AZ187" i="17"/>
  <c r="AZ188" i="17"/>
  <c r="AZ189" i="17"/>
  <c r="AZ190" i="17"/>
  <c r="AZ191" i="17"/>
  <c r="AZ192" i="17"/>
  <c r="AZ193" i="17"/>
  <c r="AZ194" i="17"/>
  <c r="AZ195" i="17"/>
  <c r="AZ196" i="17"/>
  <c r="AZ197" i="17"/>
  <c r="AZ198" i="17"/>
  <c r="AZ199" i="17"/>
  <c r="AZ200" i="17"/>
  <c r="AZ201" i="17"/>
  <c r="AZ202" i="17"/>
  <c r="AZ203" i="17"/>
  <c r="AZ204" i="17"/>
  <c r="AZ205" i="17"/>
  <c r="AZ206" i="17"/>
  <c r="AZ9" i="18"/>
  <c r="AZ20" i="18"/>
  <c r="AZ21" i="18"/>
  <c r="AZ22" i="18"/>
  <c r="AZ23" i="18"/>
  <c r="AZ24" i="18"/>
  <c r="AZ25" i="18"/>
  <c r="AZ26" i="18"/>
  <c r="AZ27" i="18"/>
  <c r="AZ28" i="18"/>
  <c r="AZ29" i="18"/>
  <c r="AZ30" i="18"/>
  <c r="AZ31" i="18"/>
  <c r="AZ32" i="18"/>
  <c r="AZ33" i="18"/>
  <c r="AZ34" i="18"/>
  <c r="AZ35" i="18"/>
  <c r="AZ36" i="18"/>
  <c r="AZ37" i="18"/>
  <c r="AZ38" i="18"/>
  <c r="AZ39" i="18"/>
  <c r="AZ40" i="18"/>
  <c r="AZ41" i="18"/>
  <c r="AZ42" i="18"/>
  <c r="AZ43" i="18"/>
  <c r="AZ44" i="18"/>
  <c r="AZ45" i="18"/>
  <c r="AZ46" i="18"/>
  <c r="AZ47" i="18"/>
  <c r="AZ48" i="18"/>
  <c r="AZ49" i="18"/>
  <c r="AZ50" i="18"/>
  <c r="AZ51" i="18"/>
  <c r="AZ52" i="18"/>
  <c r="AZ53" i="18"/>
  <c r="AZ54" i="18"/>
  <c r="AZ55" i="18"/>
  <c r="AZ56" i="18"/>
  <c r="AZ57" i="18"/>
  <c r="AZ58" i="18"/>
  <c r="AZ59" i="18"/>
  <c r="AZ60" i="18"/>
  <c r="AZ61" i="18"/>
  <c r="AZ62" i="18"/>
  <c r="AZ63" i="18"/>
  <c r="AZ64" i="18"/>
  <c r="AZ65" i="18"/>
  <c r="AZ66" i="18"/>
  <c r="AZ67" i="18"/>
  <c r="AZ68" i="18"/>
  <c r="AZ69" i="18"/>
  <c r="AZ70" i="18"/>
  <c r="AZ71" i="18"/>
  <c r="AZ72" i="18"/>
  <c r="AZ73" i="18"/>
  <c r="AZ74" i="18"/>
  <c r="AZ75" i="18"/>
  <c r="AZ76" i="18"/>
  <c r="AZ77" i="18"/>
  <c r="AZ78" i="18"/>
  <c r="AZ79" i="18"/>
  <c r="AZ80" i="18"/>
  <c r="AZ81" i="18"/>
  <c r="AZ82" i="18"/>
  <c r="AZ83" i="18"/>
  <c r="AZ84" i="18"/>
  <c r="AZ85" i="18"/>
  <c r="AZ86" i="18"/>
  <c r="AZ87" i="18"/>
  <c r="AZ88" i="18"/>
  <c r="AZ89" i="18"/>
  <c r="AZ90" i="18"/>
  <c r="AZ91" i="18"/>
  <c r="AZ92" i="18"/>
  <c r="AZ93" i="18"/>
  <c r="AZ94" i="18"/>
  <c r="AZ95" i="18"/>
  <c r="AZ96" i="18"/>
  <c r="AZ97" i="18"/>
  <c r="AZ98" i="18"/>
  <c r="AZ99" i="18"/>
  <c r="AZ100" i="18"/>
  <c r="AZ101" i="18"/>
  <c r="AZ102" i="18"/>
  <c r="AZ103" i="18"/>
  <c r="AZ104" i="18"/>
  <c r="AZ105" i="18"/>
  <c r="AZ106" i="18"/>
  <c r="AZ107" i="18"/>
  <c r="AZ108" i="18"/>
  <c r="AZ109" i="18"/>
  <c r="AZ110" i="18"/>
  <c r="AZ111" i="18"/>
  <c r="AZ112" i="18"/>
  <c r="AZ113" i="18"/>
  <c r="AZ114" i="18"/>
  <c r="AZ115" i="18"/>
  <c r="AZ116" i="18"/>
  <c r="AZ117" i="18"/>
  <c r="AZ118" i="18"/>
  <c r="AZ119" i="18"/>
  <c r="AZ120" i="18"/>
  <c r="AZ121" i="18"/>
  <c r="AZ122" i="18"/>
  <c r="AZ123" i="18"/>
  <c r="AZ124" i="18"/>
  <c r="AZ125" i="18"/>
  <c r="AZ126" i="18"/>
  <c r="AZ127" i="18"/>
  <c r="AZ128" i="18"/>
  <c r="AZ129" i="18"/>
  <c r="AZ130" i="18"/>
  <c r="AZ131" i="18"/>
  <c r="AZ132" i="18"/>
  <c r="AZ133" i="18"/>
  <c r="AZ134" i="18"/>
  <c r="AZ135" i="18"/>
  <c r="AZ136" i="18"/>
  <c r="AZ137" i="18"/>
  <c r="AZ138" i="18"/>
  <c r="AZ139" i="18"/>
  <c r="AZ140" i="18"/>
  <c r="AZ141" i="18"/>
  <c r="AZ142" i="18"/>
  <c r="AZ143" i="18"/>
  <c r="AZ144" i="18"/>
  <c r="AZ145" i="18"/>
  <c r="AZ146" i="18"/>
  <c r="AZ147" i="18"/>
  <c r="AZ148" i="18"/>
  <c r="AZ149" i="18"/>
  <c r="AZ150" i="18"/>
  <c r="AZ151" i="18"/>
  <c r="AZ152" i="18"/>
  <c r="AZ153" i="18"/>
  <c r="AZ154" i="18"/>
  <c r="AZ155" i="18"/>
  <c r="AZ156" i="18"/>
  <c r="AZ157" i="18"/>
  <c r="AZ158" i="18"/>
  <c r="AZ159" i="18"/>
  <c r="AZ160" i="18"/>
  <c r="AZ161" i="18"/>
  <c r="AZ162" i="18"/>
  <c r="AZ163" i="18"/>
  <c r="AZ164" i="18"/>
  <c r="AZ165" i="18"/>
  <c r="AZ166" i="18"/>
  <c r="AZ167" i="18"/>
  <c r="AZ168" i="18"/>
  <c r="AZ169" i="18"/>
  <c r="AZ170" i="18"/>
  <c r="AZ171" i="18"/>
  <c r="AZ172" i="18"/>
  <c r="AZ173" i="18"/>
  <c r="AZ174" i="18"/>
  <c r="AZ175" i="18"/>
  <c r="AZ176" i="18"/>
  <c r="AZ177" i="18"/>
  <c r="AZ178" i="18"/>
  <c r="AZ179" i="18"/>
  <c r="AZ180" i="18"/>
  <c r="AZ181" i="18"/>
  <c r="AZ182" i="18"/>
  <c r="AZ183" i="18"/>
  <c r="AZ184" i="18"/>
  <c r="AZ185" i="18"/>
  <c r="AZ186" i="18"/>
  <c r="AZ187" i="18"/>
  <c r="AZ188" i="18"/>
  <c r="AZ189" i="18"/>
  <c r="AZ190" i="18"/>
  <c r="AZ191" i="18"/>
  <c r="AZ192" i="18"/>
  <c r="AZ193" i="18"/>
  <c r="AZ194" i="18"/>
  <c r="AZ195" i="18"/>
  <c r="AZ196" i="18"/>
  <c r="AZ197" i="18"/>
  <c r="AZ198" i="18"/>
  <c r="AZ199" i="18"/>
  <c r="AZ200" i="18"/>
  <c r="AZ201" i="18"/>
  <c r="AZ202" i="18"/>
  <c r="AZ203" i="18"/>
  <c r="AZ204" i="18"/>
  <c r="AZ205" i="18"/>
  <c r="AZ206" i="18"/>
  <c r="AZ9" i="19"/>
  <c r="AZ20" i="19"/>
  <c r="AZ21" i="19"/>
  <c r="AZ22" i="19"/>
  <c r="AZ23" i="19"/>
  <c r="AZ24" i="19"/>
  <c r="AZ25" i="19"/>
  <c r="AZ26" i="19"/>
  <c r="AZ27" i="19"/>
  <c r="AZ28" i="19"/>
  <c r="AZ29" i="19"/>
  <c r="AZ30" i="19"/>
  <c r="AZ31" i="19"/>
  <c r="AZ32" i="19"/>
  <c r="AZ33" i="19"/>
  <c r="AZ34" i="19"/>
  <c r="AZ35" i="19"/>
  <c r="AZ36" i="19"/>
  <c r="AZ37" i="19"/>
  <c r="AZ38" i="19"/>
  <c r="AZ39" i="19"/>
  <c r="AZ40" i="19"/>
  <c r="AZ41" i="19"/>
  <c r="AZ42" i="19"/>
  <c r="AZ43" i="19"/>
  <c r="AZ44" i="19"/>
  <c r="AZ45" i="19"/>
  <c r="AZ46" i="19"/>
  <c r="AZ47" i="19"/>
  <c r="AZ48" i="19"/>
  <c r="AZ49" i="19"/>
  <c r="AZ50" i="19"/>
  <c r="AZ51" i="19"/>
  <c r="AZ52" i="19"/>
  <c r="AZ53" i="19"/>
  <c r="AZ54" i="19"/>
  <c r="AZ55" i="19"/>
  <c r="AZ56" i="19"/>
  <c r="AZ57" i="19"/>
  <c r="AZ58" i="19"/>
  <c r="AZ59" i="19"/>
  <c r="AZ60" i="19"/>
  <c r="AZ61" i="19"/>
  <c r="AZ62" i="19"/>
  <c r="AZ63" i="19"/>
  <c r="AZ64" i="19"/>
  <c r="AZ65" i="19"/>
  <c r="AZ66" i="19"/>
  <c r="AZ67" i="19"/>
  <c r="AZ68" i="19"/>
  <c r="AZ69" i="19"/>
  <c r="AZ70" i="19"/>
  <c r="AZ71" i="19"/>
  <c r="AZ72" i="19"/>
  <c r="AZ73" i="19"/>
  <c r="AZ74" i="19"/>
  <c r="AZ75" i="19"/>
  <c r="AZ76" i="19"/>
  <c r="AZ77" i="19"/>
  <c r="AZ78" i="19"/>
  <c r="AZ79" i="19"/>
  <c r="AZ80" i="19"/>
  <c r="AZ81" i="19"/>
  <c r="AZ82" i="19"/>
  <c r="AZ83" i="19"/>
  <c r="AZ84" i="19"/>
  <c r="AZ85" i="19"/>
  <c r="AZ86" i="19"/>
  <c r="AZ87" i="19"/>
  <c r="AZ88" i="19"/>
  <c r="AZ89" i="19"/>
  <c r="AZ90" i="19"/>
  <c r="AZ91" i="19"/>
  <c r="AZ92" i="19"/>
  <c r="AZ93" i="19"/>
  <c r="AZ94" i="19"/>
  <c r="AZ95" i="19"/>
  <c r="AZ96" i="19"/>
  <c r="AZ97" i="19"/>
  <c r="AZ98" i="19"/>
  <c r="AZ99" i="19"/>
  <c r="AZ100" i="19"/>
  <c r="AZ101" i="19"/>
  <c r="AZ102" i="19"/>
  <c r="AZ103" i="19"/>
  <c r="AZ104" i="19"/>
  <c r="AZ105" i="19"/>
  <c r="AZ106" i="19"/>
  <c r="AZ107" i="19"/>
  <c r="AZ108" i="19"/>
  <c r="AZ109" i="19"/>
  <c r="AZ110" i="19"/>
  <c r="AZ111" i="19"/>
  <c r="AZ112" i="19"/>
  <c r="AZ113" i="19"/>
  <c r="AZ114" i="19"/>
  <c r="AZ115" i="19"/>
  <c r="AZ116" i="19"/>
  <c r="AZ117" i="19"/>
  <c r="AZ118" i="19"/>
  <c r="AZ119" i="19"/>
  <c r="AZ120" i="19"/>
  <c r="AZ121" i="19"/>
  <c r="AZ122" i="19"/>
  <c r="AZ123" i="19"/>
  <c r="AZ124" i="19"/>
  <c r="AZ125" i="19"/>
  <c r="AZ126" i="19"/>
  <c r="AZ127" i="19"/>
  <c r="AZ128" i="19"/>
  <c r="AZ129" i="19"/>
  <c r="AZ130" i="19"/>
  <c r="AZ131" i="19"/>
  <c r="AZ132" i="19"/>
  <c r="AZ133" i="19"/>
  <c r="AZ134" i="19"/>
  <c r="AZ135" i="19"/>
  <c r="AZ136" i="19"/>
  <c r="AZ137" i="19"/>
  <c r="AZ138" i="19"/>
  <c r="AZ139" i="19"/>
  <c r="AZ140" i="19"/>
  <c r="AZ141" i="19"/>
  <c r="AZ142" i="19"/>
  <c r="AZ143" i="19"/>
  <c r="AZ144" i="19"/>
  <c r="AZ145" i="19"/>
  <c r="AZ146" i="19"/>
  <c r="AZ147" i="19"/>
  <c r="AZ148" i="19"/>
  <c r="AZ149" i="19"/>
  <c r="AZ150" i="19"/>
  <c r="AZ151" i="19"/>
  <c r="AZ152" i="19"/>
  <c r="AZ153" i="19"/>
  <c r="AZ154" i="19"/>
  <c r="AZ155" i="19"/>
  <c r="AZ156" i="19"/>
  <c r="AZ157" i="19"/>
  <c r="AZ158" i="19"/>
  <c r="AZ159" i="19"/>
  <c r="AZ160" i="19"/>
  <c r="AZ161" i="19"/>
  <c r="AZ162" i="19"/>
  <c r="AZ163" i="19"/>
  <c r="AZ164" i="19"/>
  <c r="AZ165" i="19"/>
  <c r="AZ166" i="19"/>
  <c r="AZ167" i="19"/>
  <c r="AZ168" i="19"/>
  <c r="AZ169" i="19"/>
  <c r="AZ170" i="19"/>
  <c r="AZ171" i="19"/>
  <c r="AZ172" i="19"/>
  <c r="AZ173" i="19"/>
  <c r="AZ174" i="19"/>
  <c r="AZ175" i="19"/>
  <c r="AZ176" i="19"/>
  <c r="AZ177" i="19"/>
  <c r="AZ178" i="19"/>
  <c r="AZ179" i="19"/>
  <c r="AZ180" i="19"/>
  <c r="AZ181" i="19"/>
  <c r="AZ182" i="19"/>
  <c r="AZ183" i="19"/>
  <c r="AZ184" i="19"/>
  <c r="AZ185" i="19"/>
  <c r="AZ186" i="19"/>
  <c r="AZ187" i="19"/>
  <c r="AZ188" i="19"/>
  <c r="AZ189" i="19"/>
  <c r="AZ190" i="19"/>
  <c r="AZ191" i="19"/>
  <c r="AZ192" i="19"/>
  <c r="AZ193" i="19"/>
  <c r="AZ194" i="19"/>
  <c r="AZ195" i="19"/>
  <c r="AZ196" i="19"/>
  <c r="AZ197" i="19"/>
  <c r="AZ198" i="19"/>
  <c r="AZ199" i="19"/>
  <c r="AZ200" i="19"/>
  <c r="AZ201" i="19"/>
  <c r="AZ202" i="19"/>
  <c r="AZ203" i="19"/>
  <c r="AZ204" i="19"/>
  <c r="AZ205" i="19"/>
  <c r="AZ206" i="19"/>
  <c r="J235" i="19"/>
  <c r="J235" i="18"/>
  <c r="J235" i="17"/>
  <c r="J235" i="16"/>
  <c r="J235" i="15"/>
  <c r="J235" i="14"/>
  <c r="J235" i="13"/>
  <c r="J235" i="12"/>
  <c r="J235" i="11"/>
  <c r="J235" i="10"/>
  <c r="J235" i="9"/>
  <c r="G8" i="9"/>
  <c r="G207" i="9"/>
  <c r="G8" i="10"/>
  <c r="G207" i="10" s="1"/>
  <c r="G8" i="11" s="1"/>
  <c r="G207" i="11" s="1"/>
  <c r="G8" i="12" s="1"/>
  <c r="G207" i="12" s="1"/>
  <c r="G8" i="13" s="1"/>
  <c r="G207" i="13" s="1"/>
  <c r="G8" i="14" s="1"/>
  <c r="G207" i="14" s="1"/>
  <c r="G8" i="15" s="1"/>
  <c r="G207" i="15" s="1"/>
  <c r="G8" i="16" s="1"/>
  <c r="G207" i="16" s="1"/>
  <c r="G8" i="17" s="1"/>
  <c r="G207" i="17" s="1"/>
  <c r="G8" i="18" s="1"/>
  <c r="G207" i="18" s="1"/>
  <c r="G8" i="19" s="1"/>
  <c r="G207" i="19" s="1"/>
  <c r="I8" i="9"/>
  <c r="I207" i="9"/>
  <c r="I8" i="10" s="1"/>
  <c r="I207" i="10" s="1"/>
  <c r="I8" i="11" s="1"/>
  <c r="I207" i="11" s="1"/>
  <c r="I8" i="12" s="1"/>
  <c r="I207" i="12" s="1"/>
  <c r="I8" i="13" s="1"/>
  <c r="I207" i="13" s="1"/>
  <c r="I8" i="14" s="1"/>
  <c r="I207" i="14" s="1"/>
  <c r="I8" i="15" s="1"/>
  <c r="I207" i="15" s="1"/>
  <c r="I8" i="16" s="1"/>
  <c r="I207" i="16" s="1"/>
  <c r="I8" i="17" s="1"/>
  <c r="I207" i="17" s="1"/>
  <c r="I8" i="18" s="1"/>
  <c r="I207" i="18" s="1"/>
  <c r="I8" i="19" s="1"/>
  <c r="I207" i="19" s="1"/>
  <c r="J8" i="9"/>
  <c r="J207" i="9"/>
  <c r="J8" i="10" s="1"/>
  <c r="J207" i="10" s="1"/>
  <c r="J8" i="11" s="1"/>
  <c r="J207" i="11"/>
  <c r="J8" i="12"/>
  <c r="J207" i="12" s="1"/>
  <c r="J8" i="13" s="1"/>
  <c r="J207" i="13" s="1"/>
  <c r="J8" i="14" s="1"/>
  <c r="J207" i="14" s="1"/>
  <c r="J8" i="15" s="1"/>
  <c r="J207" i="15" s="1"/>
  <c r="J8" i="16" s="1"/>
  <c r="J207" i="16" s="1"/>
  <c r="J8" i="17" s="1"/>
  <c r="J207" i="17" s="1"/>
  <c r="J8" i="18" s="1"/>
  <c r="J207" i="18" s="1"/>
  <c r="J8" i="19" s="1"/>
  <c r="J207" i="19" s="1"/>
  <c r="F8" i="9"/>
  <c r="F207" i="9" s="1"/>
  <c r="F8" i="10" s="1"/>
  <c r="F207" i="10" s="1"/>
  <c r="F8" i="11" s="1"/>
  <c r="F207" i="11" s="1"/>
  <c r="F8" i="12" s="1"/>
  <c r="F207" i="12" s="1"/>
  <c r="F8" i="13" s="1"/>
  <c r="F207" i="13" s="1"/>
  <c r="F8" i="14" s="1"/>
  <c r="F207" i="14" s="1"/>
  <c r="F8" i="15" s="1"/>
  <c r="F207" i="15" s="1"/>
  <c r="F8" i="16" s="1"/>
  <c r="F207" i="16"/>
  <c r="F8" i="17" s="1"/>
  <c r="F207" i="17" s="1"/>
  <c r="F8" i="18" s="1"/>
  <c r="F207" i="18" s="1"/>
  <c r="F8" i="19" s="1"/>
  <c r="F207" i="19" s="1"/>
  <c r="H510" i="6"/>
  <c r="H509" i="6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L408" i="6"/>
  <c r="K408" i="6"/>
  <c r="H408" i="6"/>
  <c r="L407" i="6"/>
  <c r="K407" i="6"/>
  <c r="H407" i="6"/>
  <c r="L406" i="6"/>
  <c r="K406" i="6"/>
  <c r="H406" i="6"/>
  <c r="L405" i="6"/>
  <c r="K405" i="6"/>
  <c r="H405" i="6"/>
  <c r="L404" i="6"/>
  <c r="K404" i="6"/>
  <c r="H404" i="6"/>
  <c r="L403" i="6"/>
  <c r="K403" i="6"/>
  <c r="H403" i="6"/>
  <c r="L402" i="6"/>
  <c r="K402" i="6"/>
  <c r="H402" i="6"/>
  <c r="L401" i="6"/>
  <c r="K401" i="6"/>
  <c r="H401" i="6"/>
  <c r="L400" i="6"/>
  <c r="K400" i="6"/>
  <c r="H400" i="6"/>
  <c r="L399" i="6"/>
  <c r="K399" i="6"/>
  <c r="H399" i="6"/>
  <c r="L398" i="6"/>
  <c r="K398" i="6"/>
  <c r="H398" i="6"/>
  <c r="L397" i="6"/>
  <c r="K397" i="6"/>
  <c r="H397" i="6"/>
  <c r="L396" i="6"/>
  <c r="K396" i="6"/>
  <c r="H396" i="6"/>
  <c r="L395" i="6"/>
  <c r="K395" i="6"/>
  <c r="H395" i="6"/>
  <c r="L394" i="6"/>
  <c r="K394" i="6"/>
  <c r="H394" i="6"/>
  <c r="L393" i="6"/>
  <c r="K393" i="6"/>
  <c r="H393" i="6"/>
  <c r="L392" i="6"/>
  <c r="K392" i="6"/>
  <c r="H392" i="6"/>
  <c r="L391" i="6"/>
  <c r="K391" i="6"/>
  <c r="H391" i="6"/>
  <c r="L390" i="6"/>
  <c r="K390" i="6"/>
  <c r="H390" i="6"/>
  <c r="L389" i="6"/>
  <c r="K389" i="6"/>
  <c r="H389" i="6"/>
  <c r="L388" i="6"/>
  <c r="K388" i="6"/>
  <c r="H388" i="6"/>
  <c r="L387" i="6"/>
  <c r="K387" i="6"/>
  <c r="H387" i="6"/>
  <c r="L386" i="6"/>
  <c r="K386" i="6"/>
  <c r="H386" i="6"/>
  <c r="L385" i="6"/>
  <c r="K385" i="6"/>
  <c r="H385" i="6"/>
  <c r="L384" i="6"/>
  <c r="K384" i="6"/>
  <c r="H384" i="6"/>
  <c r="L383" i="6"/>
  <c r="K383" i="6"/>
  <c r="H383" i="6"/>
  <c r="L382" i="6"/>
  <c r="K382" i="6"/>
  <c r="H382" i="6"/>
  <c r="L381" i="6"/>
  <c r="K381" i="6"/>
  <c r="H381" i="6"/>
  <c r="L380" i="6"/>
  <c r="K380" i="6"/>
  <c r="H380" i="6"/>
  <c r="L379" i="6"/>
  <c r="K379" i="6"/>
  <c r="H379" i="6"/>
  <c r="L378" i="6"/>
  <c r="K378" i="6"/>
  <c r="H378" i="6"/>
  <c r="L377" i="6"/>
  <c r="K377" i="6"/>
  <c r="H377" i="6"/>
  <c r="L376" i="6"/>
  <c r="K376" i="6"/>
  <c r="H376" i="6"/>
  <c r="L375" i="6"/>
  <c r="K375" i="6"/>
  <c r="H375" i="6"/>
  <c r="L374" i="6"/>
  <c r="K374" i="6"/>
  <c r="H374" i="6"/>
  <c r="L373" i="6"/>
  <c r="K373" i="6"/>
  <c r="H373" i="6"/>
  <c r="L372" i="6"/>
  <c r="K372" i="6"/>
  <c r="H372" i="6"/>
  <c r="L371" i="6"/>
  <c r="K371" i="6"/>
  <c r="H371" i="6"/>
  <c r="L370" i="6"/>
  <c r="K370" i="6"/>
  <c r="H370" i="6"/>
  <c r="L369" i="6"/>
  <c r="K369" i="6"/>
  <c r="H369" i="6"/>
  <c r="L368" i="6"/>
  <c r="K368" i="6"/>
  <c r="H368" i="6"/>
  <c r="L367" i="6"/>
  <c r="K367" i="6"/>
  <c r="H367" i="6"/>
  <c r="L366" i="6"/>
  <c r="K366" i="6"/>
  <c r="H366" i="6"/>
  <c r="L365" i="6"/>
  <c r="K365" i="6"/>
  <c r="H365" i="6"/>
  <c r="L364" i="6"/>
  <c r="K364" i="6"/>
  <c r="H364" i="6"/>
  <c r="L363" i="6"/>
  <c r="K363" i="6"/>
  <c r="H363" i="6"/>
  <c r="L362" i="6"/>
  <c r="K362" i="6"/>
  <c r="H362" i="6"/>
  <c r="L361" i="6"/>
  <c r="K361" i="6"/>
  <c r="H361" i="6"/>
  <c r="L360" i="6"/>
  <c r="K360" i="6"/>
  <c r="H360" i="6"/>
  <c r="L359" i="6"/>
  <c r="K359" i="6"/>
  <c r="H359" i="6"/>
  <c r="L358" i="6"/>
  <c r="K358" i="6"/>
  <c r="H358" i="6"/>
  <c r="L357" i="6"/>
  <c r="K357" i="6"/>
  <c r="H357" i="6"/>
  <c r="L356" i="6"/>
  <c r="K356" i="6"/>
  <c r="H356" i="6"/>
  <c r="L355" i="6"/>
  <c r="K355" i="6"/>
  <c r="H355" i="6"/>
  <c r="L354" i="6"/>
  <c r="K354" i="6"/>
  <c r="H354" i="6"/>
  <c r="L353" i="6"/>
  <c r="K353" i="6"/>
  <c r="H353" i="6"/>
  <c r="L352" i="6"/>
  <c r="K352" i="6"/>
  <c r="H352" i="6"/>
  <c r="L351" i="6"/>
  <c r="K351" i="6"/>
  <c r="H351" i="6"/>
  <c r="L350" i="6"/>
  <c r="K350" i="6"/>
  <c r="H350" i="6"/>
  <c r="L349" i="6"/>
  <c r="K349" i="6"/>
  <c r="H349" i="6"/>
  <c r="L348" i="6"/>
  <c r="K348" i="6"/>
  <c r="H348" i="6"/>
  <c r="L347" i="6"/>
  <c r="K347" i="6"/>
  <c r="H347" i="6"/>
  <c r="L346" i="6"/>
  <c r="K346" i="6"/>
  <c r="H346" i="6"/>
  <c r="L345" i="6"/>
  <c r="K345" i="6"/>
  <c r="H345" i="6"/>
  <c r="L344" i="6"/>
  <c r="K344" i="6"/>
  <c r="H344" i="6"/>
  <c r="L343" i="6"/>
  <c r="K343" i="6"/>
  <c r="H343" i="6"/>
  <c r="L342" i="6"/>
  <c r="K342" i="6"/>
  <c r="H342" i="6"/>
  <c r="L341" i="6"/>
  <c r="K341" i="6"/>
  <c r="H341" i="6"/>
  <c r="L340" i="6"/>
  <c r="K340" i="6"/>
  <c r="H340" i="6"/>
  <c r="L339" i="6"/>
  <c r="K339" i="6"/>
  <c r="H339" i="6"/>
  <c r="L338" i="6"/>
  <c r="K338" i="6"/>
  <c r="H338" i="6"/>
  <c r="L337" i="6"/>
  <c r="K337" i="6"/>
  <c r="H337" i="6"/>
  <c r="L336" i="6"/>
  <c r="K336" i="6"/>
  <c r="H336" i="6"/>
  <c r="L335" i="6"/>
  <c r="K335" i="6"/>
  <c r="H335" i="6"/>
  <c r="L334" i="6"/>
  <c r="K334" i="6"/>
  <c r="H334" i="6"/>
  <c r="L333" i="6"/>
  <c r="K333" i="6"/>
  <c r="H333" i="6"/>
  <c r="L332" i="6"/>
  <c r="K332" i="6"/>
  <c r="H332" i="6"/>
  <c r="L331" i="6"/>
  <c r="K331" i="6"/>
  <c r="H331" i="6"/>
  <c r="L330" i="6"/>
  <c r="K330" i="6"/>
  <c r="H330" i="6"/>
  <c r="L329" i="6"/>
  <c r="K329" i="6"/>
  <c r="H329" i="6"/>
  <c r="L328" i="6"/>
  <c r="K328" i="6"/>
  <c r="H328" i="6"/>
  <c r="L327" i="6"/>
  <c r="K327" i="6"/>
  <c r="H327" i="6"/>
  <c r="L326" i="6"/>
  <c r="K326" i="6"/>
  <c r="H326" i="6"/>
  <c r="L325" i="6"/>
  <c r="K325" i="6"/>
  <c r="H325" i="6"/>
  <c r="L324" i="6"/>
  <c r="K324" i="6"/>
  <c r="H324" i="6"/>
  <c r="L323" i="6"/>
  <c r="K323" i="6"/>
  <c r="H323" i="6"/>
  <c r="L322" i="6"/>
  <c r="K322" i="6"/>
  <c r="H322" i="6"/>
  <c r="L321" i="6"/>
  <c r="K321" i="6"/>
  <c r="H321" i="6"/>
  <c r="L320" i="6"/>
  <c r="K320" i="6"/>
  <c r="H320" i="6"/>
  <c r="L319" i="6"/>
  <c r="K319" i="6"/>
  <c r="H319" i="6"/>
  <c r="L318" i="6"/>
  <c r="K318" i="6"/>
  <c r="H318" i="6"/>
  <c r="L317" i="6"/>
  <c r="K317" i="6"/>
  <c r="H317" i="6"/>
  <c r="L316" i="6"/>
  <c r="K316" i="6"/>
  <c r="H316" i="6"/>
  <c r="L315" i="6"/>
  <c r="K315" i="6"/>
  <c r="H315" i="6"/>
  <c r="L314" i="6"/>
  <c r="K314" i="6"/>
  <c r="H314" i="6"/>
  <c r="L313" i="6"/>
  <c r="K313" i="6"/>
  <c r="H313" i="6"/>
  <c r="L312" i="6"/>
  <c r="K312" i="6"/>
  <c r="H312" i="6"/>
  <c r="L311" i="6"/>
  <c r="K311" i="6"/>
  <c r="H311" i="6"/>
  <c r="L310" i="6"/>
  <c r="K310" i="6"/>
  <c r="H310" i="6"/>
  <c r="L309" i="6"/>
  <c r="K309" i="6"/>
  <c r="H309" i="6"/>
  <c r="L308" i="6"/>
  <c r="K308" i="6"/>
  <c r="H308" i="6"/>
  <c r="L307" i="6"/>
  <c r="K307" i="6"/>
  <c r="H307" i="6"/>
  <c r="L306" i="6"/>
  <c r="K306" i="6"/>
  <c r="H306" i="6"/>
  <c r="L305" i="6"/>
  <c r="K305" i="6"/>
  <c r="H305" i="6"/>
  <c r="L304" i="6"/>
  <c r="K304" i="6"/>
  <c r="H304" i="6"/>
  <c r="L303" i="6"/>
  <c r="K303" i="6"/>
  <c r="H303" i="6"/>
  <c r="L302" i="6"/>
  <c r="K302" i="6"/>
  <c r="H302" i="6"/>
  <c r="L301" i="6"/>
  <c r="K301" i="6"/>
  <c r="H301" i="6"/>
  <c r="L300" i="6"/>
  <c r="K300" i="6"/>
  <c r="H300" i="6"/>
  <c r="L299" i="6"/>
  <c r="K299" i="6"/>
  <c r="H299" i="6"/>
  <c r="L298" i="6"/>
  <c r="K298" i="6"/>
  <c r="H298" i="6"/>
  <c r="L297" i="6"/>
  <c r="K297" i="6"/>
  <c r="H297" i="6"/>
  <c r="L296" i="6"/>
  <c r="K296" i="6"/>
  <c r="H296" i="6"/>
  <c r="L295" i="6"/>
  <c r="K295" i="6"/>
  <c r="H295" i="6"/>
  <c r="L294" i="6"/>
  <c r="K294" i="6"/>
  <c r="H294" i="6"/>
  <c r="L293" i="6"/>
  <c r="K293" i="6"/>
  <c r="H293" i="6"/>
  <c r="L292" i="6"/>
  <c r="K292" i="6"/>
  <c r="H292" i="6"/>
  <c r="L291" i="6"/>
  <c r="K291" i="6"/>
  <c r="H291" i="6"/>
  <c r="L290" i="6"/>
  <c r="K290" i="6"/>
  <c r="H290" i="6"/>
  <c r="L289" i="6"/>
  <c r="K289" i="6"/>
  <c r="H289" i="6"/>
  <c r="L288" i="6"/>
  <c r="K288" i="6"/>
  <c r="H288" i="6"/>
  <c r="L287" i="6"/>
  <c r="K287" i="6"/>
  <c r="H287" i="6"/>
  <c r="L286" i="6"/>
  <c r="K286" i="6"/>
  <c r="H286" i="6"/>
  <c r="L285" i="6"/>
  <c r="K285" i="6"/>
  <c r="H285" i="6"/>
  <c r="L284" i="6"/>
  <c r="K284" i="6"/>
  <c r="H284" i="6"/>
  <c r="L283" i="6"/>
  <c r="K283" i="6"/>
  <c r="H283" i="6"/>
  <c r="L282" i="6"/>
  <c r="K282" i="6"/>
  <c r="H282" i="6"/>
  <c r="L281" i="6"/>
  <c r="K281" i="6"/>
  <c r="H281" i="6"/>
  <c r="L280" i="6"/>
  <c r="K280" i="6"/>
  <c r="H280" i="6"/>
  <c r="L279" i="6"/>
  <c r="K279" i="6"/>
  <c r="H279" i="6"/>
  <c r="L278" i="6"/>
  <c r="K278" i="6"/>
  <c r="H278" i="6"/>
  <c r="L277" i="6"/>
  <c r="K277" i="6"/>
  <c r="H277" i="6"/>
  <c r="L276" i="6"/>
  <c r="K276" i="6"/>
  <c r="H276" i="6"/>
  <c r="L275" i="6"/>
  <c r="K275" i="6"/>
  <c r="H275" i="6"/>
  <c r="L274" i="6"/>
  <c r="K274" i="6"/>
  <c r="H274" i="6"/>
  <c r="L273" i="6"/>
  <c r="K273" i="6"/>
  <c r="H273" i="6"/>
  <c r="L272" i="6"/>
  <c r="K272" i="6"/>
  <c r="H272" i="6"/>
  <c r="L271" i="6"/>
  <c r="K271" i="6"/>
  <c r="H271" i="6"/>
  <c r="L270" i="6"/>
  <c r="K270" i="6"/>
  <c r="H270" i="6"/>
  <c r="L269" i="6"/>
  <c r="K269" i="6"/>
  <c r="H269" i="6"/>
  <c r="L268" i="6"/>
  <c r="K268" i="6"/>
  <c r="H268" i="6"/>
  <c r="L267" i="6"/>
  <c r="K267" i="6"/>
  <c r="H267" i="6"/>
  <c r="L266" i="6"/>
  <c r="K266" i="6"/>
  <c r="H266" i="6"/>
  <c r="L265" i="6"/>
  <c r="K265" i="6"/>
  <c r="H265" i="6"/>
  <c r="L264" i="6"/>
  <c r="K264" i="6"/>
  <c r="H264" i="6"/>
  <c r="L263" i="6"/>
  <c r="K263" i="6"/>
  <c r="H263" i="6"/>
  <c r="L262" i="6"/>
  <c r="K262" i="6"/>
  <c r="H262" i="6"/>
  <c r="L261" i="6"/>
  <c r="K261" i="6"/>
  <c r="H261" i="6"/>
  <c r="L260" i="6"/>
  <c r="K260" i="6"/>
  <c r="H260" i="6"/>
  <c r="L259" i="6"/>
  <c r="K259" i="6"/>
  <c r="H259" i="6"/>
  <c r="L258" i="6"/>
  <c r="K258" i="6"/>
  <c r="H258" i="6"/>
  <c r="L257" i="6"/>
  <c r="K257" i="6"/>
  <c r="H257" i="6"/>
  <c r="L256" i="6"/>
  <c r="K256" i="6"/>
  <c r="H256" i="6"/>
  <c r="L255" i="6"/>
  <c r="K255" i="6"/>
  <c r="H255" i="6"/>
  <c r="L254" i="6"/>
  <c r="K254" i="6"/>
  <c r="H254" i="6"/>
  <c r="L253" i="6"/>
  <c r="K253" i="6"/>
  <c r="H253" i="6"/>
  <c r="L252" i="6"/>
  <c r="K252" i="6"/>
  <c r="H252" i="6"/>
  <c r="L251" i="6"/>
  <c r="K251" i="6"/>
  <c r="H251" i="6"/>
  <c r="L250" i="6"/>
  <c r="K250" i="6"/>
  <c r="H250" i="6"/>
  <c r="L249" i="6"/>
  <c r="K249" i="6"/>
  <c r="H249" i="6"/>
  <c r="L248" i="6"/>
  <c r="K248" i="6"/>
  <c r="H248" i="6"/>
  <c r="L247" i="6"/>
  <c r="K247" i="6"/>
  <c r="H247" i="6"/>
  <c r="L246" i="6"/>
  <c r="K246" i="6"/>
  <c r="H246" i="6"/>
  <c r="L245" i="6"/>
  <c r="K245" i="6"/>
  <c r="H245" i="6"/>
  <c r="L244" i="6"/>
  <c r="K244" i="6"/>
  <c r="H244" i="6"/>
  <c r="L243" i="6"/>
  <c r="K243" i="6"/>
  <c r="H243" i="6"/>
  <c r="L242" i="6"/>
  <c r="K242" i="6"/>
  <c r="H242" i="6"/>
  <c r="L241" i="6"/>
  <c r="K241" i="6"/>
  <c r="H241" i="6"/>
  <c r="L240" i="6"/>
  <c r="K240" i="6"/>
  <c r="H240" i="6"/>
  <c r="L239" i="6"/>
  <c r="K239" i="6"/>
  <c r="H239" i="6"/>
  <c r="L238" i="6"/>
  <c r="K238" i="6"/>
  <c r="H238" i="6"/>
  <c r="L237" i="6"/>
  <c r="K237" i="6"/>
  <c r="H237" i="6"/>
  <c r="L236" i="6"/>
  <c r="K236" i="6"/>
  <c r="H236" i="6"/>
  <c r="L235" i="6"/>
  <c r="K235" i="6"/>
  <c r="H235" i="6"/>
  <c r="L234" i="6"/>
  <c r="K234" i="6"/>
  <c r="H234" i="6"/>
  <c r="L233" i="6"/>
  <c r="K233" i="6"/>
  <c r="H233" i="6"/>
  <c r="L232" i="6"/>
  <c r="K232" i="6"/>
  <c r="H232" i="6"/>
  <c r="L231" i="6"/>
  <c r="K231" i="6"/>
  <c r="H231" i="6"/>
  <c r="L230" i="6"/>
  <c r="K230" i="6"/>
  <c r="H230" i="6"/>
  <c r="L229" i="6"/>
  <c r="K229" i="6"/>
  <c r="H229" i="6"/>
  <c r="L228" i="6"/>
  <c r="K228" i="6"/>
  <c r="H228" i="6"/>
  <c r="L227" i="6"/>
  <c r="K227" i="6"/>
  <c r="H227" i="6"/>
  <c r="L226" i="6"/>
  <c r="K226" i="6"/>
  <c r="H226" i="6"/>
  <c r="L225" i="6"/>
  <c r="K225" i="6"/>
  <c r="H225" i="6"/>
  <c r="L224" i="6"/>
  <c r="K224" i="6"/>
  <c r="H224" i="6"/>
  <c r="L223" i="6"/>
  <c r="K223" i="6"/>
  <c r="H223" i="6"/>
  <c r="L222" i="6"/>
  <c r="K222" i="6"/>
  <c r="H222" i="6"/>
  <c r="L221" i="6"/>
  <c r="K221" i="6"/>
  <c r="H221" i="6"/>
  <c r="L220" i="6"/>
  <c r="K220" i="6"/>
  <c r="H220" i="6"/>
  <c r="L219" i="6"/>
  <c r="K219" i="6"/>
  <c r="H219" i="6"/>
  <c r="L218" i="6"/>
  <c r="K218" i="6"/>
  <c r="H218" i="6"/>
  <c r="L217" i="6"/>
  <c r="K217" i="6"/>
  <c r="H217" i="6"/>
  <c r="L216" i="6"/>
  <c r="K216" i="6"/>
  <c r="H216" i="6"/>
  <c r="L215" i="6"/>
  <c r="K215" i="6"/>
  <c r="H215" i="6"/>
  <c r="L214" i="6"/>
  <c r="K214" i="6"/>
  <c r="H214" i="6"/>
  <c r="L213" i="6"/>
  <c r="K213" i="6"/>
  <c r="H213" i="6"/>
  <c r="L212" i="6"/>
  <c r="K212" i="6"/>
  <c r="H212" i="6"/>
  <c r="L211" i="6"/>
  <c r="K211" i="6"/>
  <c r="H211" i="6"/>
  <c r="L210" i="6"/>
  <c r="K210" i="6"/>
  <c r="H210" i="6"/>
  <c r="L209" i="6"/>
  <c r="K209" i="6"/>
  <c r="H209" i="6"/>
  <c r="L208" i="6"/>
  <c r="K208" i="6"/>
  <c r="H208" i="6"/>
  <c r="L207" i="6"/>
  <c r="K207" i="6"/>
  <c r="H207" i="6"/>
  <c r="L206" i="6"/>
  <c r="K206" i="6"/>
  <c r="H206" i="6"/>
  <c r="L205" i="6"/>
  <c r="K205" i="6"/>
  <c r="H205" i="6"/>
  <c r="L204" i="6"/>
  <c r="K204" i="6"/>
  <c r="H204" i="6"/>
  <c r="L203" i="6"/>
  <c r="K203" i="6"/>
  <c r="H203" i="6"/>
  <c r="L202" i="6"/>
  <c r="K202" i="6"/>
  <c r="H202" i="6"/>
  <c r="L201" i="6"/>
  <c r="K201" i="6"/>
  <c r="H201" i="6"/>
  <c r="L200" i="6"/>
  <c r="K200" i="6"/>
  <c r="H200" i="6"/>
  <c r="L199" i="6"/>
  <c r="K199" i="6"/>
  <c r="H199" i="6"/>
  <c r="L198" i="6"/>
  <c r="K198" i="6"/>
  <c r="H198" i="6"/>
  <c r="L197" i="6"/>
  <c r="K197" i="6"/>
  <c r="H197" i="6"/>
  <c r="L196" i="6"/>
  <c r="K196" i="6"/>
  <c r="H196" i="6"/>
  <c r="L195" i="6"/>
  <c r="K195" i="6"/>
  <c r="H195" i="6"/>
  <c r="L194" i="6"/>
  <c r="K194" i="6"/>
  <c r="H194" i="6"/>
  <c r="L193" i="6"/>
  <c r="K193" i="6"/>
  <c r="H193" i="6"/>
  <c r="L192" i="6"/>
  <c r="K192" i="6"/>
  <c r="H192" i="6"/>
  <c r="L191" i="6"/>
  <c r="K191" i="6"/>
  <c r="H191" i="6"/>
  <c r="L190" i="6"/>
  <c r="K190" i="6"/>
  <c r="H190" i="6"/>
  <c r="L189" i="6"/>
  <c r="K189" i="6"/>
  <c r="H189" i="6"/>
  <c r="L188" i="6"/>
  <c r="K188" i="6"/>
  <c r="H188" i="6"/>
  <c r="L187" i="6"/>
  <c r="K187" i="6"/>
  <c r="H187" i="6"/>
  <c r="L186" i="6"/>
  <c r="K186" i="6"/>
  <c r="H186" i="6"/>
  <c r="L185" i="6"/>
  <c r="K185" i="6"/>
  <c r="H185" i="6"/>
  <c r="L184" i="6"/>
  <c r="K184" i="6"/>
  <c r="H184" i="6"/>
  <c r="L183" i="6"/>
  <c r="K183" i="6"/>
  <c r="H183" i="6"/>
  <c r="L182" i="6"/>
  <c r="K182" i="6"/>
  <c r="H182" i="6"/>
  <c r="L181" i="6"/>
  <c r="K181" i="6"/>
  <c r="H181" i="6"/>
  <c r="L180" i="6"/>
  <c r="K180" i="6"/>
  <c r="H180" i="6"/>
  <c r="L179" i="6"/>
  <c r="K179" i="6"/>
  <c r="H179" i="6"/>
  <c r="L178" i="6"/>
  <c r="K178" i="6"/>
  <c r="H178" i="6"/>
  <c r="L177" i="6"/>
  <c r="K177" i="6"/>
  <c r="H177" i="6"/>
  <c r="L176" i="6"/>
  <c r="K176" i="6"/>
  <c r="H176" i="6"/>
  <c r="L175" i="6"/>
  <c r="K175" i="6"/>
  <c r="H175" i="6"/>
  <c r="L174" i="6"/>
  <c r="K174" i="6"/>
  <c r="H174" i="6"/>
  <c r="L173" i="6"/>
  <c r="K173" i="6"/>
  <c r="H173" i="6"/>
  <c r="L172" i="6"/>
  <c r="K172" i="6"/>
  <c r="H172" i="6"/>
  <c r="L171" i="6"/>
  <c r="K171" i="6"/>
  <c r="H171" i="6"/>
  <c r="L170" i="6"/>
  <c r="K170" i="6"/>
  <c r="H170" i="6"/>
  <c r="L169" i="6"/>
  <c r="K169" i="6"/>
  <c r="H169" i="6"/>
  <c r="L168" i="6"/>
  <c r="K168" i="6"/>
  <c r="H168" i="6"/>
  <c r="L167" i="6"/>
  <c r="K167" i="6"/>
  <c r="H167" i="6"/>
  <c r="L166" i="6"/>
  <c r="K166" i="6"/>
  <c r="H166" i="6"/>
  <c r="L165" i="6"/>
  <c r="K165" i="6"/>
  <c r="H165" i="6"/>
  <c r="L164" i="6"/>
  <c r="K164" i="6"/>
  <c r="H164" i="6"/>
  <c r="L163" i="6"/>
  <c r="K163" i="6"/>
  <c r="H163" i="6"/>
  <c r="L162" i="6"/>
  <c r="K162" i="6"/>
  <c r="H162" i="6"/>
  <c r="L161" i="6"/>
  <c r="K161" i="6"/>
  <c r="H161" i="6"/>
  <c r="L160" i="6"/>
  <c r="K160" i="6"/>
  <c r="H160" i="6"/>
  <c r="L159" i="6"/>
  <c r="K159" i="6"/>
  <c r="H159" i="6"/>
  <c r="L158" i="6"/>
  <c r="K158" i="6"/>
  <c r="H158" i="6"/>
  <c r="L157" i="6"/>
  <c r="K157" i="6"/>
  <c r="H157" i="6"/>
  <c r="L156" i="6"/>
  <c r="K156" i="6"/>
  <c r="H156" i="6"/>
  <c r="L155" i="6"/>
  <c r="K155" i="6"/>
  <c r="H155" i="6"/>
  <c r="L154" i="6"/>
  <c r="K154" i="6"/>
  <c r="H154" i="6"/>
  <c r="L153" i="6"/>
  <c r="K153" i="6"/>
  <c r="H153" i="6"/>
  <c r="L152" i="6"/>
  <c r="K152" i="6"/>
  <c r="H152" i="6"/>
  <c r="L151" i="6"/>
  <c r="K151" i="6"/>
  <c r="H151" i="6"/>
  <c r="L150" i="6"/>
  <c r="K150" i="6"/>
  <c r="H150" i="6"/>
  <c r="L149" i="6"/>
  <c r="K149" i="6"/>
  <c r="H149" i="6"/>
  <c r="L148" i="6"/>
  <c r="K148" i="6"/>
  <c r="H148" i="6"/>
  <c r="L147" i="6"/>
  <c r="K147" i="6"/>
  <c r="H147" i="6"/>
  <c r="L146" i="6"/>
  <c r="K146" i="6"/>
  <c r="H146" i="6"/>
  <c r="L145" i="6"/>
  <c r="K145" i="6"/>
  <c r="H145" i="6"/>
  <c r="L144" i="6"/>
  <c r="K144" i="6"/>
  <c r="H144" i="6"/>
  <c r="L143" i="6"/>
  <c r="K143" i="6"/>
  <c r="H143" i="6"/>
  <c r="L142" i="6"/>
  <c r="K142" i="6"/>
  <c r="H142" i="6"/>
  <c r="L141" i="6"/>
  <c r="K141" i="6"/>
  <c r="H141" i="6"/>
  <c r="L140" i="6"/>
  <c r="K140" i="6"/>
  <c r="H140" i="6"/>
  <c r="L139" i="6"/>
  <c r="K139" i="6"/>
  <c r="H139" i="6"/>
  <c r="L138" i="6"/>
  <c r="K138" i="6"/>
  <c r="H138" i="6"/>
  <c r="L137" i="6"/>
  <c r="K137" i="6"/>
  <c r="H137" i="6"/>
  <c r="L136" i="6"/>
  <c r="K136" i="6"/>
  <c r="H136" i="6"/>
  <c r="L135" i="6"/>
  <c r="K135" i="6"/>
  <c r="H135" i="6"/>
  <c r="L134" i="6"/>
  <c r="K134" i="6"/>
  <c r="H134" i="6"/>
  <c r="L133" i="6"/>
  <c r="K133" i="6"/>
  <c r="H133" i="6"/>
  <c r="L132" i="6"/>
  <c r="K132" i="6"/>
  <c r="H132" i="6"/>
  <c r="L131" i="6"/>
  <c r="K131" i="6"/>
  <c r="H131" i="6"/>
  <c r="L130" i="6"/>
  <c r="K130" i="6"/>
  <c r="H130" i="6"/>
  <c r="L129" i="6"/>
  <c r="K129" i="6"/>
  <c r="H129" i="6"/>
  <c r="L128" i="6"/>
  <c r="K128" i="6"/>
  <c r="H128" i="6"/>
  <c r="L127" i="6"/>
  <c r="K127" i="6"/>
  <c r="H127" i="6"/>
  <c r="L126" i="6"/>
  <c r="K126" i="6"/>
  <c r="H126" i="6"/>
  <c r="L125" i="6"/>
  <c r="K125" i="6"/>
  <c r="H125" i="6"/>
  <c r="L124" i="6"/>
  <c r="K124" i="6"/>
  <c r="H124" i="6"/>
  <c r="L123" i="6"/>
  <c r="K123" i="6"/>
  <c r="H123" i="6"/>
  <c r="L122" i="6"/>
  <c r="K122" i="6"/>
  <c r="H122" i="6"/>
  <c r="L121" i="6"/>
  <c r="K121" i="6"/>
  <c r="H121" i="6"/>
  <c r="L120" i="6"/>
  <c r="K120" i="6"/>
  <c r="H120" i="6"/>
  <c r="L119" i="6"/>
  <c r="K119" i="6"/>
  <c r="H119" i="6"/>
  <c r="L118" i="6"/>
  <c r="K118" i="6"/>
  <c r="H118" i="6"/>
  <c r="L117" i="6"/>
  <c r="K117" i="6"/>
  <c r="H117" i="6"/>
  <c r="L116" i="6"/>
  <c r="K116" i="6"/>
  <c r="H116" i="6"/>
  <c r="L115" i="6"/>
  <c r="K115" i="6"/>
  <c r="H115" i="6"/>
  <c r="L114" i="6"/>
  <c r="K114" i="6"/>
  <c r="H114" i="6"/>
  <c r="L113" i="6"/>
  <c r="K113" i="6"/>
  <c r="H113" i="6"/>
  <c r="L112" i="6"/>
  <c r="K112" i="6"/>
  <c r="H112" i="6"/>
  <c r="L111" i="6"/>
  <c r="K111" i="6"/>
  <c r="H111" i="6"/>
  <c r="L110" i="6"/>
  <c r="K110" i="6"/>
  <c r="H110" i="6"/>
  <c r="L109" i="6"/>
  <c r="K109" i="6"/>
  <c r="H109" i="6"/>
  <c r="L108" i="6"/>
  <c r="K108" i="6"/>
  <c r="H108" i="6"/>
  <c r="L107" i="6"/>
  <c r="K107" i="6"/>
  <c r="H107" i="6"/>
  <c r="L106" i="6"/>
  <c r="K106" i="6"/>
  <c r="H106" i="6"/>
  <c r="L105" i="6"/>
  <c r="K105" i="6"/>
  <c r="H105" i="6"/>
  <c r="L104" i="6"/>
  <c r="K104" i="6"/>
  <c r="H104" i="6"/>
  <c r="L103" i="6"/>
  <c r="K103" i="6"/>
  <c r="H103" i="6"/>
  <c r="L102" i="6"/>
  <c r="K102" i="6"/>
  <c r="H102" i="6"/>
  <c r="L101" i="6"/>
  <c r="K101" i="6"/>
  <c r="H101" i="6"/>
  <c r="L100" i="6"/>
  <c r="K100" i="6"/>
  <c r="H100" i="6"/>
  <c r="L99" i="6"/>
  <c r="K99" i="6"/>
  <c r="H99" i="6"/>
  <c r="L98" i="6"/>
  <c r="K98" i="6"/>
  <c r="H98" i="6"/>
  <c r="L97" i="6"/>
  <c r="K97" i="6"/>
  <c r="H97" i="6"/>
  <c r="L96" i="6"/>
  <c r="K96" i="6"/>
  <c r="H96" i="6"/>
  <c r="L95" i="6"/>
  <c r="K95" i="6"/>
  <c r="H95" i="6"/>
  <c r="L94" i="6"/>
  <c r="K94" i="6"/>
  <c r="H94" i="6"/>
  <c r="L93" i="6"/>
  <c r="K93" i="6"/>
  <c r="H93" i="6"/>
  <c r="L92" i="6"/>
  <c r="K92" i="6"/>
  <c r="H92" i="6"/>
  <c r="L91" i="6"/>
  <c r="K91" i="6"/>
  <c r="H91" i="6"/>
  <c r="L90" i="6"/>
  <c r="K90" i="6"/>
  <c r="H90" i="6"/>
  <c r="L89" i="6"/>
  <c r="K89" i="6"/>
  <c r="H89" i="6"/>
  <c r="L88" i="6"/>
  <c r="K88" i="6"/>
  <c r="H88" i="6"/>
  <c r="L87" i="6"/>
  <c r="K87" i="6"/>
  <c r="H87" i="6"/>
  <c r="L86" i="6"/>
  <c r="K86" i="6"/>
  <c r="H86" i="6"/>
  <c r="L85" i="6"/>
  <c r="K85" i="6"/>
  <c r="H85" i="6"/>
  <c r="L84" i="6"/>
  <c r="K84" i="6"/>
  <c r="H84" i="6"/>
  <c r="L83" i="6"/>
  <c r="K83" i="6"/>
  <c r="H83" i="6"/>
  <c r="L82" i="6"/>
  <c r="K82" i="6"/>
  <c r="H82" i="6"/>
  <c r="L81" i="6"/>
  <c r="K81" i="6"/>
  <c r="H81" i="6"/>
  <c r="L80" i="6"/>
  <c r="K80" i="6"/>
  <c r="H80" i="6"/>
  <c r="L79" i="6"/>
  <c r="K79" i="6"/>
  <c r="H79" i="6"/>
  <c r="L78" i="6"/>
  <c r="K78" i="6"/>
  <c r="H78" i="6"/>
  <c r="L77" i="6"/>
  <c r="K77" i="6"/>
  <c r="H77" i="6"/>
  <c r="L76" i="6"/>
  <c r="K76" i="6"/>
  <c r="H76" i="6"/>
  <c r="L75" i="6"/>
  <c r="K75" i="6"/>
  <c r="H75" i="6"/>
  <c r="L74" i="6"/>
  <c r="K74" i="6"/>
  <c r="H74" i="6"/>
  <c r="L73" i="6"/>
  <c r="K73" i="6"/>
  <c r="H73" i="6"/>
  <c r="L72" i="6"/>
  <c r="K72" i="6"/>
  <c r="H72" i="6"/>
  <c r="L71" i="6"/>
  <c r="K71" i="6"/>
  <c r="H71" i="6"/>
  <c r="L70" i="6"/>
  <c r="K70" i="6"/>
  <c r="H70" i="6"/>
  <c r="L69" i="6"/>
  <c r="K69" i="6"/>
  <c r="H69" i="6"/>
  <c r="L68" i="6"/>
  <c r="K68" i="6"/>
  <c r="H68" i="6"/>
  <c r="L67" i="6"/>
  <c r="K67" i="6"/>
  <c r="H67" i="6"/>
  <c r="L66" i="6"/>
  <c r="K66" i="6"/>
  <c r="H66" i="6"/>
  <c r="L65" i="6"/>
  <c r="K65" i="6"/>
  <c r="H65" i="6"/>
  <c r="L64" i="6"/>
  <c r="K64" i="6"/>
  <c r="H64" i="6"/>
  <c r="L63" i="6"/>
  <c r="K63" i="6"/>
  <c r="H63" i="6"/>
  <c r="L62" i="6"/>
  <c r="K62" i="6"/>
  <c r="H62" i="6"/>
  <c r="L61" i="6"/>
  <c r="K61" i="6"/>
  <c r="H61" i="6"/>
  <c r="L60" i="6"/>
  <c r="K60" i="6"/>
  <c r="H60" i="6"/>
  <c r="L59" i="6"/>
  <c r="K59" i="6"/>
  <c r="H59" i="6"/>
  <c r="L58" i="6"/>
  <c r="K58" i="6"/>
  <c r="H58" i="6"/>
  <c r="L57" i="6"/>
  <c r="K57" i="6"/>
  <c r="H57" i="6"/>
  <c r="L56" i="6"/>
  <c r="K56" i="6"/>
  <c r="H56" i="6"/>
  <c r="L55" i="6"/>
  <c r="K55" i="6"/>
  <c r="H55" i="6"/>
  <c r="L54" i="6"/>
  <c r="K54" i="6"/>
  <c r="H54" i="6"/>
  <c r="L53" i="6"/>
  <c r="K53" i="6"/>
  <c r="H53" i="6"/>
  <c r="L52" i="6"/>
  <c r="K52" i="6"/>
  <c r="H52" i="6"/>
  <c r="L51" i="6"/>
  <c r="K51" i="6"/>
  <c r="H51" i="6"/>
  <c r="L50" i="6"/>
  <c r="K50" i="6"/>
  <c r="H50" i="6"/>
  <c r="L49" i="6"/>
  <c r="K49" i="6"/>
  <c r="H49" i="6"/>
  <c r="L48" i="6"/>
  <c r="K48" i="6"/>
  <c r="H48" i="6"/>
  <c r="L47" i="6"/>
  <c r="K47" i="6"/>
  <c r="H47" i="6"/>
  <c r="L46" i="6"/>
  <c r="K46" i="6"/>
  <c r="H46" i="6"/>
  <c r="L45" i="6"/>
  <c r="K45" i="6"/>
  <c r="H45" i="6"/>
  <c r="L44" i="6"/>
  <c r="K44" i="6"/>
  <c r="H44" i="6"/>
  <c r="L43" i="6"/>
  <c r="K43" i="6"/>
  <c r="H43" i="6"/>
  <c r="L42" i="6"/>
  <c r="K42" i="6"/>
  <c r="H42" i="6"/>
  <c r="L41" i="6"/>
  <c r="K41" i="6"/>
  <c r="H41" i="6"/>
  <c r="L40" i="6"/>
  <c r="K40" i="6"/>
  <c r="H40" i="6"/>
  <c r="L39" i="6"/>
  <c r="K39" i="6"/>
  <c r="H39" i="6"/>
  <c r="L38" i="6"/>
  <c r="K38" i="6"/>
  <c r="H38" i="6"/>
  <c r="L37" i="6"/>
  <c r="K37" i="6"/>
  <c r="H37" i="6"/>
  <c r="L36" i="6"/>
  <c r="K36" i="6"/>
  <c r="H36" i="6"/>
  <c r="L35" i="6"/>
  <c r="K35" i="6"/>
  <c r="H35" i="6"/>
  <c r="L34" i="6"/>
  <c r="K34" i="6"/>
  <c r="H34" i="6"/>
  <c r="L33" i="6"/>
  <c r="K33" i="6"/>
  <c r="H33" i="6"/>
  <c r="L32" i="6"/>
  <c r="K32" i="6"/>
  <c r="H32" i="6"/>
  <c r="L31" i="6"/>
  <c r="K31" i="6"/>
  <c r="H31" i="6"/>
  <c r="L30" i="6"/>
  <c r="K30" i="6"/>
  <c r="H30" i="6"/>
  <c r="L29" i="6"/>
  <c r="K29" i="6"/>
  <c r="H29" i="6"/>
  <c r="L28" i="6"/>
  <c r="H28" i="6"/>
  <c r="L27" i="6"/>
  <c r="H27" i="6"/>
  <c r="L26" i="6"/>
  <c r="H26" i="6"/>
  <c r="L25" i="6"/>
  <c r="H25" i="6"/>
  <c r="L24" i="6"/>
  <c r="H24" i="6"/>
  <c r="L23" i="6"/>
  <c r="H23" i="6"/>
  <c r="L22" i="6"/>
  <c r="H22" i="6"/>
  <c r="L21" i="6"/>
  <c r="H21" i="6"/>
  <c r="L20" i="6"/>
  <c r="H20" i="6"/>
  <c r="L19" i="6"/>
  <c r="H19" i="6"/>
  <c r="L18" i="6"/>
  <c r="H18" i="6"/>
  <c r="L17" i="6"/>
  <c r="H17" i="6"/>
  <c r="L16" i="6"/>
  <c r="H16" i="6"/>
  <c r="L15" i="6"/>
  <c r="H15" i="6"/>
  <c r="L14" i="6"/>
  <c r="H14" i="6"/>
  <c r="L13" i="6"/>
  <c r="H13" i="6"/>
  <c r="L12" i="6"/>
  <c r="H12" i="6"/>
  <c r="L11" i="6"/>
  <c r="H11" i="6"/>
  <c r="L10" i="6"/>
  <c r="H10" i="6"/>
  <c r="L9" i="6"/>
  <c r="H9" i="6"/>
  <c r="L8" i="6"/>
  <c r="H8" i="6"/>
  <c r="H7" i="6"/>
  <c r="A3" i="6"/>
  <c r="K2" i="6"/>
  <c r="K28" i="6" s="1"/>
  <c r="D5" i="8"/>
  <c r="F5" i="8"/>
  <c r="D4" i="8"/>
  <c r="D21" i="7"/>
  <c r="F21" i="7"/>
  <c r="F23" i="7"/>
  <c r="F13" i="2"/>
  <c r="F11" i="2"/>
  <c r="F9" i="2"/>
  <c r="F7" i="2"/>
  <c r="E24" i="5"/>
  <c r="F28" i="5"/>
  <c r="E12" i="5"/>
  <c r="F16" i="5"/>
  <c r="J25" i="2"/>
  <c r="J26" i="2"/>
  <c r="J27" i="2"/>
  <c r="M27" i="2"/>
  <c r="O27" i="2"/>
  <c r="P27" i="2"/>
  <c r="J28" i="2"/>
  <c r="M28" i="2"/>
  <c r="O28" i="2"/>
  <c r="P28" i="2"/>
  <c r="J29" i="2"/>
  <c r="J30" i="2"/>
  <c r="M30" i="2"/>
  <c r="Q32" i="2"/>
  <c r="N32" i="2"/>
  <c r="I32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32" i="2"/>
  <c r="R9" i="2"/>
  <c r="R8" i="2"/>
  <c r="R7" i="2"/>
  <c r="G32" i="2"/>
  <c r="O30" i="2"/>
  <c r="P30" i="2" s="1"/>
  <c r="P32" i="2" s="1"/>
  <c r="L32" i="2"/>
  <c r="C67" i="2"/>
  <c r="C51" i="2"/>
  <c r="H11" i="2"/>
  <c r="J11" i="2"/>
  <c r="C35" i="2"/>
  <c r="H9" i="2"/>
  <c r="J9" i="2"/>
  <c r="C18" i="2"/>
  <c r="H7" i="2"/>
  <c r="J23" i="2"/>
  <c r="P23" i="2"/>
  <c r="M23" i="2"/>
  <c r="O23" i="2"/>
  <c r="J21" i="2"/>
  <c r="J10" i="2"/>
  <c r="J19" i="2"/>
  <c r="J17" i="2"/>
  <c r="M17" i="2"/>
  <c r="O17" i="2"/>
  <c r="P17" i="2"/>
  <c r="J20" i="2"/>
  <c r="J18" i="2"/>
  <c r="M18" i="2"/>
  <c r="O18" i="2"/>
  <c r="P18" i="2"/>
  <c r="J22" i="2"/>
  <c r="J15" i="2"/>
  <c r="J24" i="2"/>
  <c r="J16" i="2"/>
  <c r="M16" i="2"/>
  <c r="O16" i="2"/>
  <c r="P16" i="2"/>
  <c r="J14" i="2"/>
  <c r="M14" i="2"/>
  <c r="O14" i="2"/>
  <c r="J12" i="2"/>
  <c r="M12" i="2"/>
  <c r="O12" i="2"/>
  <c r="P12" i="2"/>
  <c r="J8" i="2"/>
  <c r="M19" i="2"/>
  <c r="O19" i="2"/>
  <c r="P19" i="2"/>
  <c r="M29" i="2"/>
  <c r="O29" i="2"/>
  <c r="M8" i="2"/>
  <c r="O8" i="2"/>
  <c r="P8" i="2"/>
  <c r="C8" i="9"/>
  <c r="AZ8" i="9" s="1"/>
  <c r="AZ207" i="9" s="1"/>
  <c r="AR8" i="9"/>
  <c r="AR207" i="9"/>
  <c r="AR8" i="10" s="1"/>
  <c r="AR207" i="10" s="1"/>
  <c r="K8" i="9"/>
  <c r="K207" i="9" s="1"/>
  <c r="K8" i="10"/>
  <c r="K207" i="10" s="1"/>
  <c r="K8" i="11" s="1"/>
  <c r="K207" i="11"/>
  <c r="K8" i="12" s="1"/>
  <c r="K207" i="12" s="1"/>
  <c r="K8" i="13" s="1"/>
  <c r="K207" i="13" s="1"/>
  <c r="K8" i="14" s="1"/>
  <c r="K207" i="14" s="1"/>
  <c r="K8" i="15" s="1"/>
  <c r="K207" i="15" s="1"/>
  <c r="K8" i="16" s="1"/>
  <c r="K207" i="16" s="1"/>
  <c r="K8" i="17" s="1"/>
  <c r="K207" i="17" s="1"/>
  <c r="K8" i="18" s="1"/>
  <c r="K207" i="18" s="1"/>
  <c r="K8" i="19" s="1"/>
  <c r="K207" i="19" s="1"/>
  <c r="AF8" i="9"/>
  <c r="AF207" i="9" s="1"/>
  <c r="AF8" i="10" s="1"/>
  <c r="AF207" i="10" s="1"/>
  <c r="AF8" i="11" s="1"/>
  <c r="AF207" i="11" s="1"/>
  <c r="AF8" i="12" s="1"/>
  <c r="AF207" i="12" s="1"/>
  <c r="AF8" i="13" s="1"/>
  <c r="AF207" i="13" s="1"/>
  <c r="AF8" i="14" s="1"/>
  <c r="AF207" i="14" s="1"/>
  <c r="AF8" i="15" s="1"/>
  <c r="AF207" i="15" s="1"/>
  <c r="AF8" i="16" s="1"/>
  <c r="AF207" i="16" s="1"/>
  <c r="AF8" i="17" s="1"/>
  <c r="AF207" i="17" s="1"/>
  <c r="AF8" i="18" s="1"/>
  <c r="AF207" i="18" s="1"/>
  <c r="AF8" i="19" s="1"/>
  <c r="AF207" i="19" s="1"/>
  <c r="AZ107" i="10"/>
  <c r="AZ109" i="10"/>
  <c r="AZ103" i="10"/>
  <c r="AZ101" i="10"/>
  <c r="AZ96" i="10"/>
  <c r="AZ100" i="10"/>
  <c r="AZ95" i="10"/>
  <c r="AZ89" i="10"/>
  <c r="AZ88" i="10"/>
  <c r="AZ85" i="10"/>
  <c r="AZ82" i="10"/>
  <c r="AZ79" i="10"/>
  <c r="AZ21" i="10"/>
  <c r="AZ49" i="10"/>
  <c r="AZ56" i="10"/>
  <c r="AZ78" i="10"/>
  <c r="AZ69" i="10"/>
  <c r="AZ68" i="10"/>
  <c r="AZ74" i="10"/>
  <c r="AZ72" i="10"/>
  <c r="AZ65" i="9"/>
  <c r="AZ60" i="9"/>
  <c r="AZ68" i="9"/>
  <c r="AZ66" i="9"/>
  <c r="AZ64" i="9"/>
  <c r="AZ62" i="9"/>
  <c r="AZ57" i="9"/>
  <c r="AZ55" i="9"/>
  <c r="AZ53" i="9"/>
  <c r="AZ51" i="9"/>
  <c r="AZ61" i="9"/>
  <c r="AZ59" i="9"/>
  <c r="AZ58" i="9"/>
  <c r="AZ52" i="9"/>
  <c r="AZ48" i="9"/>
  <c r="AZ34" i="9"/>
  <c r="AZ30" i="9"/>
  <c r="AZ59" i="10"/>
  <c r="AZ54" i="10"/>
  <c r="AZ51" i="10"/>
  <c r="AZ46" i="10"/>
  <c r="AZ40" i="10"/>
  <c r="AZ38" i="10"/>
  <c r="AZ65" i="10"/>
  <c r="AZ67" i="10"/>
  <c r="AZ43" i="10"/>
  <c r="AZ35" i="10"/>
  <c r="AZ34" i="10"/>
  <c r="AZ30" i="10"/>
  <c r="AZ18" i="10"/>
  <c r="AZ20" i="10"/>
  <c r="AZ12" i="10"/>
  <c r="AZ10" i="10"/>
  <c r="AZ40" i="9"/>
  <c r="AZ36" i="9"/>
  <c r="AZ32" i="9"/>
  <c r="AZ47" i="9"/>
  <c r="AZ43" i="9"/>
  <c r="AZ39" i="9"/>
  <c r="AZ35" i="9"/>
  <c r="AZ29" i="9"/>
  <c r="AZ28" i="9"/>
  <c r="AZ25" i="9"/>
  <c r="AZ23" i="9"/>
  <c r="AZ21" i="9"/>
  <c r="AZ18" i="9"/>
  <c r="AZ11" i="9"/>
  <c r="AZ27" i="9"/>
  <c r="AZ78" i="9"/>
  <c r="AZ30" i="11"/>
  <c r="AZ31" i="11"/>
  <c r="AZ24" i="11"/>
  <c r="AZ21" i="11"/>
  <c r="AZ19" i="11"/>
  <c r="AZ106" i="10"/>
  <c r="AZ26" i="10"/>
  <c r="AZ24" i="10"/>
  <c r="AZ47" i="10"/>
  <c r="AZ102" i="10"/>
  <c r="AZ37" i="10"/>
  <c r="AZ60" i="10"/>
  <c r="AZ99" i="10"/>
  <c r="AZ113" i="10"/>
  <c r="AZ25" i="10"/>
  <c r="AZ29" i="10"/>
  <c r="AZ36" i="10"/>
  <c r="AZ42" i="10"/>
  <c r="AZ44" i="10"/>
  <c r="AZ64" i="10"/>
  <c r="AZ111" i="10"/>
  <c r="AZ17" i="10"/>
  <c r="AZ55" i="10"/>
  <c r="AZ39" i="10"/>
  <c r="AZ45" i="10"/>
  <c r="AZ63" i="10"/>
  <c r="AZ71" i="10"/>
  <c r="AZ48" i="10"/>
  <c r="AZ91" i="10"/>
  <c r="AZ32" i="10"/>
  <c r="AZ41" i="10"/>
  <c r="AZ84" i="10"/>
  <c r="AZ153" i="10"/>
  <c r="AZ120" i="10"/>
  <c r="AZ69" i="9"/>
  <c r="AZ67" i="9"/>
  <c r="AZ112" i="10"/>
  <c r="AZ110" i="10"/>
  <c r="AZ10" i="9"/>
  <c r="AZ16" i="11"/>
  <c r="AZ14" i="9"/>
  <c r="AZ11" i="10"/>
  <c r="AD8" i="9"/>
  <c r="AD207" i="9" s="1"/>
  <c r="AD8" i="10" s="1"/>
  <c r="AD207" i="10"/>
  <c r="AD8" i="11"/>
  <c r="AD207" i="11" s="1"/>
  <c r="AD8" i="12" s="1"/>
  <c r="AD207" i="12" s="1"/>
  <c r="AD8" i="13" s="1"/>
  <c r="AD207" i="13" s="1"/>
  <c r="AD8" i="14" s="1"/>
  <c r="AD207" i="14" s="1"/>
  <c r="AD8" i="15" s="1"/>
  <c r="AD207" i="15" s="1"/>
  <c r="AD8" i="16" s="1"/>
  <c r="AD207" i="16" s="1"/>
  <c r="AD8" i="17" s="1"/>
  <c r="AD207" i="17" s="1"/>
  <c r="AD8" i="18" s="1"/>
  <c r="AD207" i="18" s="1"/>
  <c r="AD8" i="19" s="1"/>
  <c r="AD207" i="19" s="1"/>
  <c r="AZ17" i="9"/>
  <c r="AZ14" i="10"/>
  <c r="AZ11" i="11"/>
  <c r="AZ13" i="9"/>
  <c r="AZ13" i="11"/>
  <c r="Q8" i="9"/>
  <c r="Q207" i="9"/>
  <c r="Q8" i="10"/>
  <c r="Q207" i="10" s="1"/>
  <c r="Q8" i="11"/>
  <c r="Q207" i="11" s="1"/>
  <c r="Q8" i="12" s="1"/>
  <c r="Q207" i="12"/>
  <c r="Q8" i="13"/>
  <c r="Q207" i="13" s="1"/>
  <c r="Q8" i="14" s="1"/>
  <c r="Q207" i="14" s="1"/>
  <c r="Q8" i="15" s="1"/>
  <c r="Q207" i="15" s="1"/>
  <c r="Q8" i="16" s="1"/>
  <c r="Q207" i="16" s="1"/>
  <c r="Q8" i="17"/>
  <c r="Q207" i="17" s="1"/>
  <c r="Q8" i="18" s="1"/>
  <c r="Q207" i="18" s="1"/>
  <c r="Q8" i="19" s="1"/>
  <c r="Q207" i="19" s="1"/>
  <c r="AZ15" i="11"/>
  <c r="AZ15" i="10"/>
  <c r="M21" i="2"/>
  <c r="O21" i="2"/>
  <c r="P21" i="2"/>
  <c r="J7" i="2"/>
  <c r="M10" i="2"/>
  <c r="O10" i="2"/>
  <c r="P10" i="2"/>
  <c r="M26" i="2"/>
  <c r="O26" i="2"/>
  <c r="AZ31" i="9"/>
  <c r="M25" i="2"/>
  <c r="O25" i="2"/>
  <c r="F4" i="8"/>
  <c r="D8" i="8"/>
  <c r="G5" i="8"/>
  <c r="H5" i="8"/>
  <c r="AZ45" i="9"/>
  <c r="AZ19" i="10"/>
  <c r="AZ27" i="10"/>
  <c r="AZ26" i="9"/>
  <c r="AZ53" i="10"/>
  <c r="AZ73" i="10"/>
  <c r="O8" i="9"/>
  <c r="O207" i="9" s="1"/>
  <c r="O8" i="10"/>
  <c r="O207" i="10"/>
  <c r="O8" i="11"/>
  <c r="O207" i="11" s="1"/>
  <c r="O8" i="12" s="1"/>
  <c r="O207" i="12" s="1"/>
  <c r="O8" i="13" s="1"/>
  <c r="O207" i="13" s="1"/>
  <c r="O8" i="14" s="1"/>
  <c r="O207" i="14" s="1"/>
  <c r="O8" i="15"/>
  <c r="O207" i="15" s="1"/>
  <c r="O8" i="16" s="1"/>
  <c r="O207" i="16" s="1"/>
  <c r="O8" i="17" s="1"/>
  <c r="O207" i="17" s="1"/>
  <c r="O8" i="18" s="1"/>
  <c r="O207" i="18" s="1"/>
  <c r="O8" i="19" s="1"/>
  <c r="O207" i="19" s="1"/>
  <c r="N8" i="9"/>
  <c r="N207" i="9" s="1"/>
  <c r="N8" i="10" s="1"/>
  <c r="N207" i="10" s="1"/>
  <c r="AZ42" i="9"/>
  <c r="AZ23" i="10"/>
  <c r="AZ28" i="10"/>
  <c r="AZ70" i="10"/>
  <c r="AZ17" i="11"/>
  <c r="AZ58" i="10"/>
  <c r="AH8" i="9"/>
  <c r="AZ24" i="9"/>
  <c r="AZ22" i="9"/>
  <c r="AZ50" i="9"/>
  <c r="AZ44" i="9"/>
  <c r="AZ13" i="10"/>
  <c r="AZ22" i="10"/>
  <c r="AZ50" i="10"/>
  <c r="AZ57" i="10"/>
  <c r="AZ66" i="10"/>
  <c r="AZ28" i="11"/>
  <c r="AZ20" i="9"/>
  <c r="AZ12" i="9"/>
  <c r="AZ38" i="9"/>
  <c r="AZ62" i="10"/>
  <c r="AZ80" i="10"/>
  <c r="AZ20" i="11"/>
  <c r="AZ14" i="11"/>
  <c r="Z8" i="9"/>
  <c r="Z207" i="9"/>
  <c r="Z8" i="10"/>
  <c r="Z207" i="10" s="1"/>
  <c r="Z8" i="11" s="1"/>
  <c r="Z207" i="11" s="1"/>
  <c r="Z8" i="12" s="1"/>
  <c r="Z207" i="12" s="1"/>
  <c r="Z8" i="13" s="1"/>
  <c r="Z207" i="13" s="1"/>
  <c r="Z8" i="14" s="1"/>
  <c r="Z207" i="14" s="1"/>
  <c r="Z8" i="15" s="1"/>
  <c r="Z207" i="15" s="1"/>
  <c r="Z8" i="16" s="1"/>
  <c r="Z207" i="16" s="1"/>
  <c r="Z8" i="17" s="1"/>
  <c r="Z207" i="17" s="1"/>
  <c r="Z8" i="18" s="1"/>
  <c r="Z207" i="18" s="1"/>
  <c r="Z8" i="19" s="1"/>
  <c r="Z207" i="19" s="1"/>
  <c r="F8" i="8"/>
  <c r="G4" i="8"/>
  <c r="M8" i="9"/>
  <c r="M207" i="9" s="1"/>
  <c r="M8" i="10"/>
  <c r="M207" i="10" s="1"/>
  <c r="M229" i="10" s="1"/>
  <c r="AZ22" i="11"/>
  <c r="M7" i="2"/>
  <c r="AE8" i="9"/>
  <c r="AE207" i="9" s="1"/>
  <c r="AE8" i="10" s="1"/>
  <c r="AE207" i="10" s="1"/>
  <c r="AE8" i="11" s="1"/>
  <c r="AE207" i="11" s="1"/>
  <c r="AE8" i="12" s="1"/>
  <c r="AE207" i="12"/>
  <c r="AE8" i="13"/>
  <c r="AE207" i="13"/>
  <c r="AE8" i="14" s="1"/>
  <c r="AE207" i="14" s="1"/>
  <c r="AE8" i="15" s="1"/>
  <c r="AE207" i="15" s="1"/>
  <c r="AE8" i="16" s="1"/>
  <c r="AE207" i="16" s="1"/>
  <c r="AE8" i="17" s="1"/>
  <c r="AE207" i="17" s="1"/>
  <c r="AE8" i="18" s="1"/>
  <c r="AE207" i="18" s="1"/>
  <c r="AE8" i="19" s="1"/>
  <c r="AE207" i="19" s="1"/>
  <c r="Y8" i="9"/>
  <c r="Y207" i="9"/>
  <c r="Y8" i="10"/>
  <c r="Y207" i="10" s="1"/>
  <c r="Y8" i="11"/>
  <c r="Y207" i="11"/>
  <c r="Y8" i="12" s="1"/>
  <c r="Y207" i="12" s="1"/>
  <c r="Y8" i="13" s="1"/>
  <c r="Y207" i="13" s="1"/>
  <c r="Y8" i="14" s="1"/>
  <c r="Y207" i="14" s="1"/>
  <c r="Y8" i="15" s="1"/>
  <c r="Y207" i="15" s="1"/>
  <c r="Y8" i="16" s="1"/>
  <c r="Y207" i="16" s="1"/>
  <c r="Y8" i="17" s="1"/>
  <c r="Y207" i="17" s="1"/>
  <c r="Y8" i="18" s="1"/>
  <c r="Y207" i="18" s="1"/>
  <c r="Y8" i="19" s="1"/>
  <c r="Y207" i="19" s="1"/>
  <c r="O7" i="2"/>
  <c r="F31" i="3"/>
  <c r="F11" i="3"/>
  <c r="F15" i="3"/>
  <c r="H19" i="3" s="1"/>
  <c r="H21" i="3" s="1"/>
  <c r="H37" i="3" s="1"/>
  <c r="H41" i="3" s="1"/>
  <c r="G8" i="4" s="1"/>
  <c r="G10" i="4" s="1"/>
  <c r="G14" i="4" s="1"/>
  <c r="E33" i="5" s="1"/>
  <c r="F35" i="5" s="1"/>
  <c r="F37" i="5" s="1"/>
  <c r="L8" i="9"/>
  <c r="L207" i="9" s="1"/>
  <c r="L8" i="10" s="1"/>
  <c r="L207" i="10" s="1"/>
  <c r="L8" i="11" s="1"/>
  <c r="L207" i="11" s="1"/>
  <c r="L8" i="12" s="1"/>
  <c r="L207" i="12" s="1"/>
  <c r="L8" i="13"/>
  <c r="L207" i="13"/>
  <c r="L8" i="14" s="1"/>
  <c r="L207" i="14" s="1"/>
  <c r="L8" i="15" s="1"/>
  <c r="L207" i="15" s="1"/>
  <c r="L8" i="16" s="1"/>
  <c r="L207" i="16" s="1"/>
  <c r="L8" i="17" s="1"/>
  <c r="L207" i="17" s="1"/>
  <c r="L8" i="18" s="1"/>
  <c r="L207" i="18" s="1"/>
  <c r="L8" i="19" s="1"/>
  <c r="L207" i="19" s="1"/>
  <c r="F26" i="3"/>
  <c r="F27" i="3"/>
  <c r="AO8" i="10"/>
  <c r="AO207" i="10" s="1"/>
  <c r="AO8" i="11" s="1"/>
  <c r="AO207" i="11" s="1"/>
  <c r="AO8" i="12" s="1"/>
  <c r="AO207" i="12" s="1"/>
  <c r="F28" i="3"/>
  <c r="S8" i="18"/>
  <c r="S207" i="18" s="1"/>
  <c r="S8" i="19" s="1"/>
  <c r="S207" i="19"/>
  <c r="T207" i="12"/>
  <c r="T8" i="13" s="1"/>
  <c r="T207" i="13" s="1"/>
  <c r="T8" i="14" s="1"/>
  <c r="T207" i="14" s="1"/>
  <c r="T8" i="15" s="1"/>
  <c r="T207" i="15" s="1"/>
  <c r="T8" i="16" s="1"/>
  <c r="T207" i="16"/>
  <c r="T8" i="17" s="1"/>
  <c r="T207" i="17" s="1"/>
  <c r="T8" i="18" s="1"/>
  <c r="T207" i="18" s="1"/>
  <c r="T8" i="19" s="1"/>
  <c r="T207" i="19" s="1"/>
  <c r="AC207" i="11"/>
  <c r="AC207" i="12"/>
  <c r="AC207" i="13"/>
  <c r="AC207" i="14"/>
  <c r="AC207" i="15"/>
  <c r="AC207" i="16"/>
  <c r="AC207" i="17"/>
  <c r="AC207" i="18"/>
  <c r="AC207" i="19"/>
  <c r="H4" i="8"/>
  <c r="H8" i="8"/>
  <c r="G8" i="8"/>
  <c r="M24" i="2"/>
  <c r="O24" i="2"/>
  <c r="P24" i="2"/>
  <c r="C207" i="9"/>
  <c r="C8" i="10" s="1"/>
  <c r="M15" i="2"/>
  <c r="O15" i="2"/>
  <c r="P15" i="2"/>
  <c r="M9" i="2"/>
  <c r="M11" i="2"/>
  <c r="O11" i="2"/>
  <c r="P11" i="2"/>
  <c r="P25" i="2"/>
  <c r="M20" i="2"/>
  <c r="O20" i="2"/>
  <c r="P20" i="2"/>
  <c r="P7" i="2"/>
  <c r="H13" i="2"/>
  <c r="C72" i="2"/>
  <c r="P29" i="2"/>
  <c r="P26" i="2"/>
  <c r="M22" i="2"/>
  <c r="O22" i="2"/>
  <c r="P22" i="2"/>
  <c r="P14" i="2"/>
  <c r="J13" i="2"/>
  <c r="H32" i="2"/>
  <c r="O9" i="2"/>
  <c r="P9" i="2"/>
  <c r="M13" i="2"/>
  <c r="J32" i="2"/>
  <c r="O13" i="2"/>
  <c r="M32" i="2"/>
  <c r="P13" i="2"/>
  <c r="AW8" i="10"/>
  <c r="AW207" i="10"/>
  <c r="AV8" i="10"/>
  <c r="AV207" i="10" s="1"/>
  <c r="AQ8" i="10"/>
  <c r="AQ207" i="10" s="1"/>
  <c r="AV8" i="11" s="1"/>
  <c r="AV207" i="11" s="1"/>
  <c r="H5" i="3"/>
  <c r="F32" i="3"/>
  <c r="AY8" i="9"/>
  <c r="AY207" i="9"/>
  <c r="AY8" i="10"/>
  <c r="AY207" i="10"/>
  <c r="AY8" i="11" s="1"/>
  <c r="AY207" i="11" s="1"/>
  <c r="AY8" i="12" s="1"/>
  <c r="AY207" i="12" s="1"/>
  <c r="AY8" i="13" s="1"/>
  <c r="AY207" i="13" s="1"/>
  <c r="AY8" i="14" s="1"/>
  <c r="AY207" i="14" s="1"/>
  <c r="AY8" i="15" s="1"/>
  <c r="AY207" i="15" s="1"/>
  <c r="AY8" i="16" s="1"/>
  <c r="AY207" i="16" s="1"/>
  <c r="AY8" i="17" s="1"/>
  <c r="AY207" i="17" s="1"/>
  <c r="AY8" i="18" s="1"/>
  <c r="AY207" i="18" s="1"/>
  <c r="AY8" i="19" s="1"/>
  <c r="AY207" i="19" s="1"/>
  <c r="M231" i="10"/>
  <c r="M8" i="11"/>
  <c r="M207" i="11" s="1"/>
  <c r="M8" i="12" s="1"/>
  <c r="M207" i="12" s="1"/>
  <c r="M8" i="13" s="1"/>
  <c r="M207" i="13" s="1"/>
  <c r="M8" i="14" s="1"/>
  <c r="M207" i="14"/>
  <c r="M8" i="15"/>
  <c r="M207" i="15" s="1"/>
  <c r="M8" i="16" s="1"/>
  <c r="M207" i="16" s="1"/>
  <c r="M8" i="17" s="1"/>
  <c r="M207" i="17" s="1"/>
  <c r="M8" i="18" s="1"/>
  <c r="M207" i="18" s="1"/>
  <c r="M8" i="19" s="1"/>
  <c r="M207" i="19" s="1"/>
  <c r="AH207" i="9"/>
  <c r="AH8" i="10" s="1"/>
  <c r="AH207" i="10" s="1"/>
  <c r="AH8" i="11" s="1"/>
  <c r="AH207" i="11" s="1"/>
  <c r="AH8" i="12" s="1"/>
  <c r="AH207" i="12" s="1"/>
  <c r="AH8" i="13"/>
  <c r="AH207" i="13"/>
  <c r="AH8" i="14"/>
  <c r="AH207" i="14" s="1"/>
  <c r="AH8" i="15" s="1"/>
  <c r="AH207" i="15" s="1"/>
  <c r="AH8" i="16" s="1"/>
  <c r="AH207" i="16" s="1"/>
  <c r="AH8" i="17" s="1"/>
  <c r="AH207" i="17"/>
  <c r="AH8" i="18" s="1"/>
  <c r="AH207" i="18" s="1"/>
  <c r="AH8" i="19" s="1"/>
  <c r="AH207" i="19" s="1"/>
  <c r="C207" i="10"/>
  <c r="C8" i="11"/>
  <c r="C207" i="11" s="1"/>
  <c r="C8" i="12" s="1"/>
  <c r="F17" i="3"/>
  <c r="AT8" i="11"/>
  <c r="AT207" i="11"/>
  <c r="AP8" i="10"/>
  <c r="AP207" i="10" s="1"/>
  <c r="AP8" i="11" s="1"/>
  <c r="AP207" i="11" s="1"/>
  <c r="AP8" i="12" s="1"/>
  <c r="AP207" i="12" s="1"/>
  <c r="AU8" i="13" s="1"/>
  <c r="AU207" i="13" s="1"/>
  <c r="AU8" i="10"/>
  <c r="AU207" i="10"/>
  <c r="AN8" i="9"/>
  <c r="AN207" i="9" s="1"/>
  <c r="AN8" i="10"/>
  <c r="AN207" i="10" s="1"/>
  <c r="AN8" i="11" s="1"/>
  <c r="AN207" i="11" s="1"/>
  <c r="AN8" i="12" s="1"/>
  <c r="AN207" i="12" s="1"/>
  <c r="AN8" i="13" s="1"/>
  <c r="AN207" i="13" s="1"/>
  <c r="AN8" i="14" s="1"/>
  <c r="AN207" i="14" s="1"/>
  <c r="AN8" i="15" s="1"/>
  <c r="AN207" i="15" s="1"/>
  <c r="AN8" i="16" s="1"/>
  <c r="AN207" i="16" s="1"/>
  <c r="AN8" i="17" s="1"/>
  <c r="AN207" i="17" s="1"/>
  <c r="AN8" i="18" s="1"/>
  <c r="AN207" i="18" s="1"/>
  <c r="AN8" i="19" s="1"/>
  <c r="AN207" i="19" s="1"/>
  <c r="AX8" i="10"/>
  <c r="AX207" i="10"/>
  <c r="AS8" i="10"/>
  <c r="AS207" i="10" s="1"/>
  <c r="F30" i="3"/>
  <c r="H35" i="3"/>
  <c r="AQ8" i="11"/>
  <c r="AQ207" i="11" s="1"/>
  <c r="AQ8" i="12" s="1"/>
  <c r="AQ207" i="12" s="1"/>
  <c r="AV8" i="13" s="1"/>
  <c r="AV207" i="13" s="1"/>
  <c r="AZ8" i="10"/>
  <c r="AZ207" i="10" s="1"/>
  <c r="AR8" i="11"/>
  <c r="AR207" i="11"/>
  <c r="AW8" i="12" s="1"/>
  <c r="AW207" i="12" s="1"/>
  <c r="AW8" i="11"/>
  <c r="AW207" i="11" s="1"/>
  <c r="AV8" i="12"/>
  <c r="AV207" i="12"/>
  <c r="AZ8" i="11"/>
  <c r="AZ207" i="11"/>
  <c r="AQ8" i="13"/>
  <c r="AQ207" i="13" s="1"/>
  <c r="O32" i="2" l="1"/>
  <c r="K26" i="6"/>
  <c r="K10" i="6"/>
  <c r="AZ8" i="12"/>
  <c r="AZ207" i="12" s="1"/>
  <c r="C207" i="12"/>
  <c r="C8" i="13" s="1"/>
  <c r="N229" i="10"/>
  <c r="N8" i="11"/>
  <c r="N207" i="11" s="1"/>
  <c r="N8" i="12" s="1"/>
  <c r="N207" i="12" s="1"/>
  <c r="N8" i="13" s="1"/>
  <c r="N207" i="13" s="1"/>
  <c r="N8" i="14" s="1"/>
  <c r="N207" i="14" s="1"/>
  <c r="N8" i="15" s="1"/>
  <c r="N207" i="15" s="1"/>
  <c r="N8" i="16" s="1"/>
  <c r="N207" i="16" s="1"/>
  <c r="N8" i="17" s="1"/>
  <c r="N207" i="17" s="1"/>
  <c r="N8" i="18" s="1"/>
  <c r="N207" i="18" s="1"/>
  <c r="N8" i="19" s="1"/>
  <c r="N207" i="19" s="1"/>
  <c r="N231" i="10"/>
  <c r="N236" i="10" s="1"/>
  <c r="AX8" i="11"/>
  <c r="AX207" i="11" s="1"/>
  <c r="AS8" i="11"/>
  <c r="AS207" i="11" s="1"/>
  <c r="AP8" i="13"/>
  <c r="AP207" i="13" s="1"/>
  <c r="AT8" i="12"/>
  <c r="AT207" i="12" s="1"/>
  <c r="AT8" i="13"/>
  <c r="AT207" i="13" s="1"/>
  <c r="AO8" i="13"/>
  <c r="AO207" i="13" s="1"/>
  <c r="AV8" i="14"/>
  <c r="AV207" i="14" s="1"/>
  <c r="AQ8" i="14"/>
  <c r="AQ207" i="14" s="1"/>
  <c r="AR8" i="12"/>
  <c r="AR207" i="12" s="1"/>
  <c r="AU8" i="11"/>
  <c r="AU207" i="11" s="1"/>
  <c r="AU8" i="12"/>
  <c r="AU207" i="12" s="1"/>
  <c r="K15" i="6"/>
  <c r="K9" i="6"/>
  <c r="K13" i="6"/>
  <c r="K20" i="6"/>
  <c r="K22" i="6"/>
  <c r="K27" i="6"/>
  <c r="K8" i="6"/>
  <c r="K23" i="6"/>
  <c r="K16" i="6"/>
  <c r="K19" i="6"/>
  <c r="K21" i="6"/>
  <c r="K18" i="6"/>
  <c r="K11" i="6"/>
  <c r="K17" i="6"/>
  <c r="K25" i="6"/>
  <c r="K12" i="6"/>
  <c r="K24" i="6"/>
  <c r="K14" i="6"/>
  <c r="AS8" i="12" l="1"/>
  <c r="AS207" i="12" s="1"/>
  <c r="AX8" i="12"/>
  <c r="AX207" i="12" s="1"/>
  <c r="AW8" i="13"/>
  <c r="AW207" i="13" s="1"/>
  <c r="AR8" i="13"/>
  <c r="AR207" i="13" s="1"/>
  <c r="AU8" i="14"/>
  <c r="AU207" i="14" s="1"/>
  <c r="AP8" i="14"/>
  <c r="AP207" i="14" s="1"/>
  <c r="AT8" i="14"/>
  <c r="AT207" i="14" s="1"/>
  <c r="AO8" i="14"/>
  <c r="AO207" i="14" s="1"/>
  <c r="C207" i="13"/>
  <c r="C8" i="14" s="1"/>
  <c r="AZ8" i="13"/>
  <c r="AZ207" i="13" s="1"/>
  <c r="AQ8" i="15"/>
  <c r="AQ207" i="15" s="1"/>
  <c r="AV8" i="15"/>
  <c r="AV207" i="15" s="1"/>
  <c r="AP8" i="15" l="1"/>
  <c r="AP207" i="15" s="1"/>
  <c r="AU8" i="15"/>
  <c r="AU207" i="15" s="1"/>
  <c r="AO8" i="15"/>
  <c r="AO207" i="15" s="1"/>
  <c r="AT8" i="15"/>
  <c r="AT207" i="15" s="1"/>
  <c r="AW8" i="14"/>
  <c r="AW207" i="14" s="1"/>
  <c r="AR8" i="14"/>
  <c r="AR207" i="14" s="1"/>
  <c r="AV8" i="16"/>
  <c r="AV207" i="16" s="1"/>
  <c r="AQ8" i="16"/>
  <c r="AQ207" i="16" s="1"/>
  <c r="C207" i="14"/>
  <c r="C8" i="15" s="1"/>
  <c r="AZ8" i="14"/>
  <c r="AZ207" i="14" s="1"/>
  <c r="AX8" i="13"/>
  <c r="AX207" i="13" s="1"/>
  <c r="AS8" i="13"/>
  <c r="AS207" i="13" s="1"/>
  <c r="AO8" i="16" l="1"/>
  <c r="AO207" i="16" s="1"/>
  <c r="AT8" i="16"/>
  <c r="AT207" i="16" s="1"/>
  <c r="AS8" i="14"/>
  <c r="AS207" i="14" s="1"/>
  <c r="AX8" i="14"/>
  <c r="AX207" i="14" s="1"/>
  <c r="AQ8" i="17"/>
  <c r="AQ207" i="17" s="1"/>
  <c r="AV8" i="17"/>
  <c r="AV207" i="17" s="1"/>
  <c r="AR8" i="15"/>
  <c r="AR207" i="15" s="1"/>
  <c r="AW8" i="15"/>
  <c r="AW207" i="15" s="1"/>
  <c r="AZ8" i="15"/>
  <c r="AZ207" i="15" s="1"/>
  <c r="C207" i="15"/>
  <c r="C8" i="16" s="1"/>
  <c r="AU8" i="16"/>
  <c r="AU207" i="16" s="1"/>
  <c r="AP8" i="16"/>
  <c r="AP207" i="16" s="1"/>
  <c r="AS8" i="15" l="1"/>
  <c r="AS207" i="15" s="1"/>
  <c r="AX8" i="15"/>
  <c r="AX207" i="15" s="1"/>
  <c r="AW8" i="16"/>
  <c r="AW207" i="16" s="1"/>
  <c r="AR8" i="16"/>
  <c r="AR207" i="16" s="1"/>
  <c r="AU8" i="17"/>
  <c r="AU207" i="17" s="1"/>
  <c r="AP8" i="17"/>
  <c r="AP207" i="17" s="1"/>
  <c r="AQ8" i="18"/>
  <c r="AQ207" i="18" s="1"/>
  <c r="AV8" i="18"/>
  <c r="AV207" i="18" s="1"/>
  <c r="C207" i="16"/>
  <c r="C8" i="17" s="1"/>
  <c r="AZ8" i="16"/>
  <c r="AZ207" i="16" s="1"/>
  <c r="AT8" i="17"/>
  <c r="AT207" i="17" s="1"/>
  <c r="AO8" i="17"/>
  <c r="AO207" i="17" s="1"/>
  <c r="AQ8" i="19" l="1"/>
  <c r="AQ207" i="19" s="1"/>
  <c r="AV8" i="19"/>
  <c r="AV207" i="19" s="1"/>
  <c r="AO8" i="18"/>
  <c r="AO207" i="18" s="1"/>
  <c r="AT8" i="18"/>
  <c r="AT207" i="18" s="1"/>
  <c r="AP8" i="18"/>
  <c r="AP207" i="18" s="1"/>
  <c r="AU8" i="18"/>
  <c r="AU207" i="18" s="1"/>
  <c r="AR8" i="17"/>
  <c r="AR207" i="17" s="1"/>
  <c r="AW8" i="17"/>
  <c r="AW207" i="17" s="1"/>
  <c r="C207" i="17"/>
  <c r="C8" i="18" s="1"/>
  <c r="AZ8" i="17"/>
  <c r="AZ207" i="17" s="1"/>
  <c r="AS8" i="16"/>
  <c r="AS207" i="16" s="1"/>
  <c r="AX8" i="16"/>
  <c r="AX207" i="16" s="1"/>
  <c r="AX8" i="17" l="1"/>
  <c r="AX207" i="17" s="1"/>
  <c r="AS8" i="17"/>
  <c r="AS207" i="17" s="1"/>
  <c r="AU8" i="19"/>
  <c r="AU207" i="19" s="1"/>
  <c r="AP8" i="19"/>
  <c r="AP207" i="19" s="1"/>
  <c r="AO8" i="19"/>
  <c r="AO207" i="19" s="1"/>
  <c r="AT8" i="19"/>
  <c r="AT207" i="19" s="1"/>
  <c r="AW8" i="18"/>
  <c r="AW207" i="18" s="1"/>
  <c r="AR8" i="18"/>
  <c r="AR207" i="18" s="1"/>
  <c r="C207" i="18"/>
  <c r="C8" i="19" s="1"/>
  <c r="AZ8" i="18"/>
  <c r="AZ207" i="18" s="1"/>
  <c r="AR8" i="19" l="1"/>
  <c r="AR207" i="19" s="1"/>
  <c r="AW8" i="19"/>
  <c r="AW207" i="19" s="1"/>
  <c r="AS8" i="18"/>
  <c r="AS207" i="18" s="1"/>
  <c r="AX8" i="18"/>
  <c r="AX207" i="18" s="1"/>
  <c r="AZ8" i="19"/>
  <c r="AZ207" i="19" s="1"/>
  <c r="C207" i="19"/>
  <c r="AX8" i="19" l="1"/>
  <c r="AX207" i="19" s="1"/>
  <c r="AS8" i="19"/>
  <c r="AS207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Yoan Jubinville</author>
  </authors>
  <commentList>
    <comment ref="J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Yoan Jubinville:</t>
        </r>
        <r>
          <rPr>
            <sz val="9"/>
            <color indexed="81"/>
            <rFont val="Tahoma"/>
            <family val="2"/>
          </rPr>
          <t xml:space="preserve">
à plugger le nombre de jour</t>
        </r>
      </text>
    </comment>
  </commentList>
</comments>
</file>

<file path=xl/sharedStrings.xml><?xml version="1.0" encoding="utf-8"?>
<sst xmlns="http://schemas.openxmlformats.org/spreadsheetml/2006/main" count="244" uniqueCount="141">
  <si>
    <t>VITRERIE RICHELIEU INC.</t>
  </si>
  <si>
    <t>DATE</t>
  </si>
  <si>
    <t>ENCAISSE</t>
  </si>
  <si>
    <t>DT</t>
  </si>
  <si>
    <t>CT</t>
  </si>
  <si>
    <t>IMMOBILISATION</t>
  </si>
  <si>
    <t>BILAN</t>
  </si>
  <si>
    <t>TRÉSORERIE</t>
  </si>
  <si>
    <t>DEPLACEMENT</t>
  </si>
  <si>
    <t>FORMATION</t>
  </si>
  <si>
    <t>TAXE ET PERMIS</t>
  </si>
  <si>
    <t>LOCATION</t>
  </si>
  <si>
    <t>RÉSULTATS</t>
  </si>
  <si>
    <t>SUIVI DES IMMOBILISATIONS</t>
  </si>
  <si>
    <t>SUIVI</t>
  </si>
  <si>
    <t>OUTILS</t>
  </si>
  <si>
    <t>ACHAT STEPH INITIAL</t>
  </si>
  <si>
    <t>ACHAT P-L ORIGINAL</t>
  </si>
  <si>
    <t>MATERIEL ROULANT</t>
  </si>
  <si>
    <t>EQUIPEMENT DE BUREAU</t>
  </si>
  <si>
    <t>ÉQUIPEMENT INFORMATIQUE</t>
  </si>
  <si>
    <t xml:space="preserve">ACHAT ORIGINAL PL - ORDINATEUR </t>
  </si>
  <si>
    <t xml:space="preserve">ACHAT ORIGINAL PL - BUREAU </t>
  </si>
  <si>
    <t>ACHAT ORIGINAL PL - IMPRIMANTE</t>
  </si>
  <si>
    <t>GRAND TOTAL</t>
  </si>
  <si>
    <t>TABLEAU AMORTISSEMENT 2015</t>
  </si>
  <si>
    <t>DESCRIPTION</t>
  </si>
  <si>
    <t>COÛT</t>
  </si>
  <si>
    <t>TAUX</t>
  </si>
  <si>
    <t>AMORTISSEMENT ACCUMULÉ</t>
  </si>
  <si>
    <t>VALEUR</t>
  </si>
  <si>
    <t xml:space="preserve">PRODUIT </t>
  </si>
  <si>
    <t>GAIN</t>
  </si>
  <si>
    <t>DÉBUT</t>
  </si>
  <si>
    <t>ACQUISITION</t>
  </si>
  <si>
    <t>DISPOSITION</t>
  </si>
  <si>
    <t>FIN</t>
  </si>
  <si>
    <t>CALCUL</t>
  </si>
  <si>
    <t>NETTE</t>
  </si>
  <si>
    <t>CESSION</t>
  </si>
  <si>
    <t>(PERTE)</t>
  </si>
  <si>
    <t>ÉTAT DES RÉSULTATS</t>
  </si>
  <si>
    <t>POUR L'EXERCICE TERMINÉ LE XXXXXXX</t>
  </si>
  <si>
    <t>CHIFFRE D'AFFAIRE</t>
  </si>
  <si>
    <t>COUT DES MARCHANDISES VENDUES</t>
  </si>
  <si>
    <t>STOCK AU DÉBUT</t>
  </si>
  <si>
    <t>ACHATS</t>
  </si>
  <si>
    <t>STOCK DE FIN</t>
  </si>
  <si>
    <t>SOUS-TRAITANCE</t>
  </si>
  <si>
    <t>PETIT OUTILS</t>
  </si>
  <si>
    <t>BÉNÉFICE BRUT</t>
  </si>
  <si>
    <t>CHARGES</t>
  </si>
  <si>
    <t>REPRESENTATION</t>
  </si>
  <si>
    <t>FRAIS DE BUREAU</t>
  </si>
  <si>
    <t>COMISSION</t>
  </si>
  <si>
    <t>AMORTISSEMENT</t>
  </si>
  <si>
    <t>TOTAL DES CHARGES</t>
  </si>
  <si>
    <t>BÉNÉFICE AVANT IMPÔT SUR LE BÉNÉFICE</t>
  </si>
  <si>
    <t>IMPÔTS</t>
  </si>
  <si>
    <t>BÉNÉFICE NET</t>
  </si>
  <si>
    <t>BNR</t>
  </si>
  <si>
    <t>SOLDE AU DÉBUT</t>
  </si>
  <si>
    <t>DIVIDENDE</t>
  </si>
  <si>
    <t>SOLDE À LA FIN</t>
  </si>
  <si>
    <t>AU XXX  2016</t>
  </si>
  <si>
    <t>ACTIF</t>
  </si>
  <si>
    <t>COURT TERME</t>
  </si>
  <si>
    <t>COMPTE CLIENT</t>
  </si>
  <si>
    <t>STOCK</t>
  </si>
  <si>
    <t>PASSIF</t>
  </si>
  <si>
    <t>MARGE DE CRÉDIT</t>
  </si>
  <si>
    <t>COMPTE FOURNISSEUR</t>
  </si>
  <si>
    <t>IMPOT À PAYER</t>
  </si>
  <si>
    <t>AVANCE AUX ACTIONNAIRES</t>
  </si>
  <si>
    <t>CAPITAUX PROPRES</t>
  </si>
  <si>
    <t>CAPITAL-ACTIONS</t>
  </si>
  <si>
    <t>TVQ</t>
  </si>
  <si>
    <t>TPS</t>
  </si>
  <si>
    <t>SUIVI DES HEURES</t>
  </si>
  <si>
    <t>1ER RENCONTRE AU BUREAU</t>
  </si>
  <si>
    <t>MONTER TABLEU / MODELE FACTURE</t>
  </si>
  <si>
    <t>RÉDIGER ENTENTE ACTIONNAIRE</t>
  </si>
  <si>
    <t>CTB TRIMESTRE 2015-10-31</t>
  </si>
  <si>
    <t>X 25</t>
  </si>
  <si>
    <t>TOTAL</t>
  </si>
  <si>
    <t>COMPTE À PAYER AU 24 AVRIL 2016</t>
  </si>
  <si>
    <t>CARTE DE CRÉDIT #1</t>
  </si>
  <si>
    <t>CARTE CRÉDIT #2</t>
  </si>
  <si>
    <t>ACHATS VITRES</t>
  </si>
  <si>
    <t>CTB TRIMESTRE 2016-01-31</t>
  </si>
  <si>
    <t>Impot personnel</t>
  </si>
  <si>
    <t>VITRERIE RICHELIEU</t>
  </si>
  <si>
    <t>Légende</t>
  </si>
  <si>
    <t>jours</t>
  </si>
  <si>
    <t>SUVI DES COMPTES CLIENTS</t>
  </si>
  <si>
    <t># facture</t>
  </si>
  <si>
    <t>Nom du client</t>
  </si>
  <si>
    <t>Date de facture</t>
  </si>
  <si>
    <t>Montant total</t>
  </si>
  <si>
    <t>Dépôt</t>
  </si>
  <si>
    <t>Nb jours payables</t>
  </si>
  <si>
    <t>À recevoir</t>
  </si>
  <si>
    <t>Reçu ?
(x)</t>
  </si>
  <si>
    <t>Over due</t>
  </si>
  <si>
    <t>MOIS PRÉCÉDENT</t>
  </si>
  <si>
    <t xml:space="preserve"> </t>
  </si>
  <si>
    <t>Frais de bureau</t>
  </si>
  <si>
    <t>Télécommunications</t>
  </si>
  <si>
    <t>Essence</t>
  </si>
  <si>
    <t>Assurances</t>
  </si>
  <si>
    <t>Permis et immatriculation</t>
  </si>
  <si>
    <t>Veuillez indiquer les totaux dans les cases bleues</t>
  </si>
  <si>
    <t>MODE D'EMPLOI</t>
  </si>
  <si>
    <t>Tableau A:</t>
  </si>
  <si>
    <t>Marque</t>
  </si>
  <si>
    <t>Modèle</t>
  </si>
  <si>
    <t>Année</t>
  </si>
  <si>
    <t>Date d'acquisition</t>
  </si>
  <si>
    <t>Date de disposition (si dans l'année)</t>
  </si>
  <si>
    <t>KM pour fins d'affaires</t>
  </si>
  <si>
    <t>KM total dans l'année</t>
  </si>
  <si>
    <t>Tableau B:</t>
  </si>
  <si>
    <t>Superficie totale de l'habitation</t>
  </si>
  <si>
    <t>Superficie pour fins d'affaires</t>
  </si>
  <si>
    <t>Chauffage/
Hydro</t>
  </si>
  <si>
    <t>Entretien</t>
  </si>
  <si>
    <t>Impôts fonciers et taxes scolaires</t>
  </si>
  <si>
    <r>
      <t xml:space="preserve">Si vos dépenses ont été payées pour un </t>
    </r>
    <r>
      <rPr>
        <i/>
        <u/>
        <sz val="11"/>
        <color theme="1"/>
        <rFont val="Calibri"/>
        <family val="2"/>
        <scheme val="minor"/>
      </rPr>
      <t>revenu à commission</t>
    </r>
    <r>
      <rPr>
        <i/>
        <sz val="11"/>
        <color theme="1"/>
        <rFont val="Calibri"/>
        <family val="2"/>
        <scheme val="minor"/>
      </rPr>
      <t>, veuillez utiliser le tableau A</t>
    </r>
  </si>
  <si>
    <t>Sinon, veuillez utiliser le tableau B</t>
  </si>
  <si>
    <t>Permis et licences</t>
  </si>
  <si>
    <t>Frais de location de matériel</t>
  </si>
  <si>
    <t>Frais de formation</t>
  </si>
  <si>
    <t>Bureau à domicile :</t>
  </si>
  <si>
    <t>% affaires</t>
  </si>
  <si>
    <t>Internet</t>
  </si>
  <si>
    <t>Loyer (aucune dépense si propriétaire)</t>
  </si>
  <si>
    <t>Attention, pour les frais de bureau à domicile selon la méthode détaillée :</t>
  </si>
  <si>
    <t>Pour les frais de véhicule à moteur, veuillez utiliser le tableau C</t>
  </si>
  <si>
    <t xml:space="preserve">Entretien </t>
  </si>
  <si>
    <t>Pmt de location OU intérêts (aucun capital)</t>
  </si>
  <si>
    <t>Tableau 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</si>
</sst>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_$_ ;_ * \(#,##0.00\)\ _$_ ;_ * &quot;-&quot;??_)\ _$_ ;_ @_ "/>
    <numFmt numFmtId="165" formatCode="#,##0.00;\(#,##0.00\);&quot; &quot;"/>
    <numFmt numFmtId="166" formatCode="_ * #,##0_)\ _$_ ;_ * \(#,##0\)\ _$_ ;_ * &quot;-&quot;??_)\ _$_ ;_ @_ 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164" fontId="4" fillId="0" borderId="0" xfId="1" applyFont="1"/>
    <xf numFmtId="164" fontId="4" fillId="0" borderId="4" xfId="1" applyFont="1" applyBorder="1"/>
    <xf numFmtId="164" fontId="4" fillId="0" borderId="4" xfId="1" applyFon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164" fontId="4" fillId="0" borderId="6" xfId="1" applyFont="1" applyBorder="1"/>
    <xf numFmtId="14" fontId="0" fillId="0" borderId="0" xfId="0" applyNumberFormat="1"/>
    <xf numFmtId="0" fontId="0" fillId="0" borderId="1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164" fontId="4" fillId="0" borderId="9" xfId="1" applyFont="1" applyBorder="1"/>
    <xf numFmtId="0" fontId="6" fillId="0" borderId="1" xfId="2" applyFont="1" applyBorder="1" applyAlignment="1">
      <alignment horizontal="center"/>
    </xf>
    <xf numFmtId="4" fontId="6" fillId="0" borderId="10" xfId="2" applyNumberFormat="1" applyFont="1" applyBorder="1" applyAlignment="1">
      <alignment horizontal="centerContinuous"/>
    </xf>
    <xf numFmtId="4" fontId="7" fillId="0" borderId="11" xfId="2" applyNumberFormat="1" applyFont="1" applyBorder="1" applyAlignment="1">
      <alignment horizontal="centerContinuous"/>
    </xf>
    <xf numFmtId="4" fontId="7" fillId="0" borderId="12" xfId="2" applyNumberFormat="1" applyFont="1" applyBorder="1" applyAlignment="1">
      <alignment horizontal="centerContinuous"/>
    </xf>
    <xf numFmtId="1" fontId="6" fillId="0" borderId="1" xfId="2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4" fontId="7" fillId="0" borderId="1" xfId="2" applyNumberFormat="1" applyFont="1" applyBorder="1" applyAlignment="1">
      <alignment horizontal="center"/>
    </xf>
    <xf numFmtId="0" fontId="7" fillId="0" borderId="2" xfId="2" applyFont="1" applyBorder="1"/>
    <xf numFmtId="4" fontId="8" fillId="0" borderId="10" xfId="2" applyNumberFormat="1" applyFont="1" applyBorder="1" applyAlignment="1">
      <alignment horizontal="center"/>
    </xf>
    <xf numFmtId="4" fontId="8" fillId="0" borderId="11" xfId="2" applyNumberFormat="1" applyFont="1" applyBorder="1" applyAlignment="1">
      <alignment horizontal="center"/>
    </xf>
    <xf numFmtId="4" fontId="8" fillId="0" borderId="12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4" fontId="6" fillId="0" borderId="2" xfId="2" applyNumberFormat="1" applyFont="1" applyBorder="1" applyAlignment="1">
      <alignment horizontal="center"/>
    </xf>
    <xf numFmtId="4" fontId="8" fillId="0" borderId="2" xfId="2" applyNumberFormat="1" applyFont="1" applyBorder="1" applyAlignment="1">
      <alignment horizontal="center"/>
    </xf>
    <xf numFmtId="4" fontId="7" fillId="0" borderId="2" xfId="2" applyNumberFormat="1" applyFont="1" applyBorder="1" applyAlignment="1">
      <alignment horizontal="center"/>
    </xf>
    <xf numFmtId="4" fontId="7" fillId="0" borderId="13" xfId="2" applyNumberFormat="1" applyFont="1" applyBorder="1"/>
    <xf numFmtId="4" fontId="9" fillId="0" borderId="13" xfId="2" applyNumberFormat="1" applyFont="1" applyBorder="1"/>
    <xf numFmtId="2" fontId="9" fillId="0" borderId="14" xfId="2" applyNumberFormat="1" applyFont="1" applyBorder="1" applyAlignment="1">
      <alignment horizontal="center"/>
    </xf>
    <xf numFmtId="4" fontId="9" fillId="0" borderId="14" xfId="2" applyNumberFormat="1" applyFont="1" applyBorder="1"/>
    <xf numFmtId="4" fontId="7" fillId="0" borderId="14" xfId="2" applyNumberFormat="1" applyFont="1" applyBorder="1"/>
    <xf numFmtId="165" fontId="7" fillId="0" borderId="15" xfId="2" applyNumberFormat="1" applyFont="1" applyBorder="1"/>
    <xf numFmtId="2" fontId="9" fillId="0" borderId="13" xfId="3" applyNumberFormat="1" applyFont="1" applyFill="1" applyBorder="1" applyAlignment="1">
      <alignment horizontal="center"/>
    </xf>
    <xf numFmtId="2" fontId="9" fillId="0" borderId="13" xfId="3" applyNumberFormat="1" applyFont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" fontId="9" fillId="0" borderId="16" xfId="2" applyNumberFormat="1" applyFont="1" applyBorder="1" applyAlignment="1">
      <alignment horizontal="center"/>
    </xf>
    <xf numFmtId="0" fontId="7" fillId="0" borderId="3" xfId="2" applyFont="1" applyBorder="1"/>
    <xf numFmtId="4" fontId="7" fillId="0" borderId="3" xfId="2" applyNumberFormat="1" applyFont="1" applyBorder="1"/>
    <xf numFmtId="1" fontId="7" fillId="0" borderId="17" xfId="2" applyNumberFormat="1" applyFont="1" applyBorder="1" applyAlignment="1">
      <alignment horizontal="center"/>
    </xf>
    <xf numFmtId="165" fontId="7" fillId="0" borderId="3" xfId="2" applyNumberFormat="1" applyFont="1" applyBorder="1"/>
    <xf numFmtId="4" fontId="7" fillId="0" borderId="18" xfId="2" applyNumberFormat="1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2" xfId="0" applyFont="1" applyBorder="1"/>
    <xf numFmtId="0" fontId="5" fillId="0" borderId="0" xfId="0" applyFont="1"/>
    <xf numFmtId="166" fontId="4" fillId="0" borderId="0" xfId="1" applyNumberFormat="1" applyFont="1"/>
    <xf numFmtId="166" fontId="4" fillId="0" borderId="4" xfId="1" applyNumberFormat="1" applyFont="1" applyBorder="1"/>
    <xf numFmtId="166" fontId="4" fillId="0" borderId="21" xfId="1" applyNumberFormat="1" applyFont="1" applyBorder="1"/>
    <xf numFmtId="166" fontId="4" fillId="0" borderId="22" xfId="1" applyNumberFormat="1" applyFont="1" applyBorder="1"/>
    <xf numFmtId="166" fontId="5" fillId="0" borderId="21" xfId="1" applyNumberFormat="1" applyFont="1" applyBorder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3" borderId="0" xfId="0" applyFill="1"/>
    <xf numFmtId="14" fontId="1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center"/>
    </xf>
    <xf numFmtId="0" fontId="0" fillId="4" borderId="0" xfId="0" applyFill="1"/>
    <xf numFmtId="0" fontId="5" fillId="3" borderId="0" xfId="0" quotePrefix="1" applyFont="1" applyFill="1"/>
    <xf numFmtId="0" fontId="0" fillId="5" borderId="0" xfId="0" applyFill="1"/>
    <xf numFmtId="0" fontId="0" fillId="3" borderId="23" xfId="0" applyFill="1" applyBorder="1"/>
    <xf numFmtId="14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/>
    <xf numFmtId="0" fontId="12" fillId="0" borderId="0" xfId="0" applyFont="1" applyAlignment="1">
      <alignment wrapText="1"/>
    </xf>
    <xf numFmtId="0" fontId="12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 wrapText="1"/>
    </xf>
    <xf numFmtId="1" fontId="0" fillId="0" borderId="0" xfId="0" applyNumberFormat="1"/>
    <xf numFmtId="164" fontId="4" fillId="0" borderId="0" xfId="1" applyFont="1" applyBorder="1"/>
    <xf numFmtId="164" fontId="4" fillId="0" borderId="0" xfId="1" applyFont="1" applyBorder="1" applyAlignment="1">
      <alignment horizontal="center"/>
    </xf>
    <xf numFmtId="164" fontId="4" fillId="0" borderId="7" xfId="1" applyFont="1" applyBorder="1"/>
    <xf numFmtId="164" fontId="0" fillId="4" borderId="0" xfId="0" applyNumberFormat="1" applyFill="1"/>
    <xf numFmtId="164" fontId="4" fillId="0" borderId="0" xfId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/>
    <xf numFmtId="0" fontId="11" fillId="0" borderId="0" xfId="0" applyFont="1"/>
    <xf numFmtId="0" fontId="0" fillId="0" borderId="26" xfId="0" applyBorder="1"/>
    <xf numFmtId="0" fontId="0" fillId="0" borderId="28" xfId="0" applyBorder="1"/>
    <xf numFmtId="0" fontId="5" fillId="0" borderId="25" xfId="0" applyFont="1" applyBorder="1"/>
    <xf numFmtId="0" fontId="0" fillId="0" borderId="27" xfId="0" applyBorder="1"/>
    <xf numFmtId="0" fontId="0" fillId="0" borderId="30" xfId="0" applyBorder="1"/>
    <xf numFmtId="0" fontId="0" fillId="6" borderId="31" xfId="0" applyFill="1" applyBorder="1"/>
    <xf numFmtId="0" fontId="0" fillId="6" borderId="29" xfId="0" applyFill="1" applyBorder="1"/>
    <xf numFmtId="164" fontId="4" fillId="6" borderId="31" xfId="1" applyFont="1" applyFill="1" applyBorder="1"/>
    <xf numFmtId="0" fontId="0" fillId="0" borderId="31" xfId="0" applyBorder="1"/>
    <xf numFmtId="0" fontId="0" fillId="0" borderId="30" xfId="0" applyBorder="1" applyAlignment="1">
      <alignment horizontal="left" indent="1"/>
    </xf>
    <xf numFmtId="9" fontId="0" fillId="0" borderId="31" xfId="3" applyFont="1" applyBorder="1"/>
    <xf numFmtId="0" fontId="11" fillId="0" borderId="0" xfId="0" applyFont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Milliers" xfId="1" builtinId="3"/>
    <cellStyle name="Normal" xfId="0" builtinId="0"/>
    <cellStyle name="Normal_Immobilisations" xfId="2" xr:uid="{00000000-0005-0000-0000-000002000000}"/>
    <cellStyle name="Pourcentage" xfId="3" builtinId="5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rill\Lehoux\0105323\Docs\Feuilles%20de%20travail\U_Immobilisa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obilisations"/>
      <sheetName val="Table"/>
      <sheetName val="DescriptionIndex"/>
      <sheetName val="DBTools"/>
      <sheetName val="SoldeIndex"/>
    </sheetNames>
    <sheetDataSet>
      <sheetData sheetId="0"/>
      <sheetData sheetId="1"/>
      <sheetData sheetId="2"/>
      <sheetData sheetId="3"/>
      <sheetData sheetId="4">
        <row r="8">
          <cell r="C8">
            <v>1000</v>
          </cell>
          <cell r="D8" t="str">
            <v>Encaisse non déposé</v>
          </cell>
          <cell r="F8">
            <v>1126.75</v>
          </cell>
          <cell r="H8">
            <v>824.34</v>
          </cell>
        </row>
        <row r="9">
          <cell r="C9">
            <v>1001</v>
          </cell>
          <cell r="D9" t="str">
            <v>Visa</v>
          </cell>
          <cell r="F9">
            <v>450.32</v>
          </cell>
          <cell r="H9">
            <v>390.38</v>
          </cell>
        </row>
        <row r="10">
          <cell r="C10">
            <v>1002</v>
          </cell>
          <cell r="D10" t="str">
            <v>Master</v>
          </cell>
          <cell r="F10">
            <v>264.91000000000003</v>
          </cell>
          <cell r="H10">
            <v>177.86</v>
          </cell>
        </row>
        <row r="11">
          <cell r="C11">
            <v>1004</v>
          </cell>
          <cell r="D11" t="str">
            <v>Amex</v>
          </cell>
          <cell r="H11">
            <v>113.3</v>
          </cell>
        </row>
        <row r="12">
          <cell r="C12">
            <v>1005</v>
          </cell>
          <cell r="D12" t="str">
            <v>ERREUR DE CAISSE</v>
          </cell>
          <cell r="F12">
            <v>-42.95</v>
          </cell>
          <cell r="H12">
            <v>-2.46</v>
          </cell>
        </row>
        <row r="13">
          <cell r="C13">
            <v>1050</v>
          </cell>
          <cell r="D13" t="str">
            <v>Petite caisse</v>
          </cell>
          <cell r="F13">
            <v>200</v>
          </cell>
          <cell r="H13">
            <v>200</v>
          </cell>
        </row>
        <row r="14">
          <cell r="C14">
            <v>1100</v>
          </cell>
          <cell r="D14" t="str">
            <v>RBC - chèque</v>
          </cell>
          <cell r="F14">
            <v>11571.98</v>
          </cell>
          <cell r="H14">
            <v>4673.12</v>
          </cell>
        </row>
        <row r="15">
          <cell r="C15">
            <v>1105</v>
          </cell>
          <cell r="D15" t="str">
            <v>Banque Scotia</v>
          </cell>
        </row>
        <row r="16">
          <cell r="C16">
            <v>1110</v>
          </cell>
          <cell r="D16" t="str">
            <v>Nova Scotia - Compte bancaire</v>
          </cell>
          <cell r="F16">
            <v>3628.09</v>
          </cell>
          <cell r="H16">
            <v>677.64</v>
          </cell>
        </row>
        <row r="17">
          <cell r="C17">
            <v>1250</v>
          </cell>
          <cell r="D17" t="str">
            <v>Stock nourriture</v>
          </cell>
          <cell r="F17">
            <v>4506.9399999999996</v>
          </cell>
          <cell r="H17">
            <v>4528.3500000000004</v>
          </cell>
        </row>
        <row r="18">
          <cell r="C18">
            <v>1260</v>
          </cell>
          <cell r="D18" t="str">
            <v>Stock fournitures</v>
          </cell>
          <cell r="F18">
            <v>1901.68</v>
          </cell>
          <cell r="H18">
            <v>1247.97</v>
          </cell>
        </row>
        <row r="19">
          <cell r="C19">
            <v>1175</v>
          </cell>
          <cell r="D19" t="str">
            <v>Dépôt de garantie</v>
          </cell>
        </row>
        <row r="20">
          <cell r="C20">
            <v>1180</v>
          </cell>
          <cell r="D20" t="str">
            <v>Dépôt de garantie - Loyer</v>
          </cell>
          <cell r="F20">
            <v>2193.0500000000002</v>
          </cell>
          <cell r="H20">
            <v>2193.0500000000002</v>
          </cell>
        </row>
        <row r="21">
          <cell r="C21">
            <v>1185</v>
          </cell>
          <cell r="D21" t="str">
            <v>Dépôt de garantie - Hydro</v>
          </cell>
          <cell r="F21">
            <v>1100</v>
          </cell>
          <cell r="H21">
            <v>650</v>
          </cell>
        </row>
        <row r="22">
          <cell r="C22">
            <v>1190</v>
          </cell>
          <cell r="D22" t="str">
            <v>Dépôt de garantie - Gaz Métro</v>
          </cell>
        </row>
        <row r="23">
          <cell r="C23">
            <v>1400</v>
          </cell>
          <cell r="D23" t="str">
            <v>Frais payés d'avance</v>
          </cell>
          <cell r="F23">
            <v>541.70000000000005</v>
          </cell>
        </row>
        <row r="24">
          <cell r="C24">
            <v>1570</v>
          </cell>
          <cell r="D24" t="str">
            <v>Enseigne</v>
          </cell>
          <cell r="F24">
            <v>7030</v>
          </cell>
          <cell r="H24">
            <v>7030</v>
          </cell>
        </row>
        <row r="25">
          <cell r="C25">
            <v>1580</v>
          </cell>
          <cell r="D25" t="str">
            <v>Amort. cum. Enseigne</v>
          </cell>
          <cell r="F25">
            <v>3790.4</v>
          </cell>
          <cell r="H25">
            <v>2980.4</v>
          </cell>
        </row>
        <row r="26">
          <cell r="C26">
            <v>1590</v>
          </cell>
          <cell r="D26" t="str">
            <v>Améliorations locatives</v>
          </cell>
          <cell r="F26">
            <v>105582</v>
          </cell>
          <cell r="H26">
            <v>105582</v>
          </cell>
        </row>
        <row r="27">
          <cell r="C27">
            <v>1600</v>
          </cell>
          <cell r="D27" t="str">
            <v>Amort. cum. Amél. locatives</v>
          </cell>
          <cell r="F27">
            <v>36953.32</v>
          </cell>
          <cell r="H27">
            <v>26395.16</v>
          </cell>
        </row>
        <row r="28">
          <cell r="C28">
            <v>1510</v>
          </cell>
          <cell r="D28" t="str">
            <v>Mobilier restaurant</v>
          </cell>
          <cell r="F28">
            <v>4633</v>
          </cell>
          <cell r="H28">
            <v>4633</v>
          </cell>
        </row>
        <row r="29">
          <cell r="C29">
            <v>1520</v>
          </cell>
          <cell r="D29" t="str">
            <v>Amort. cum. Mobilier restaurant</v>
          </cell>
          <cell r="F29">
            <v>2498</v>
          </cell>
          <cell r="H29">
            <v>1964</v>
          </cell>
        </row>
        <row r="30">
          <cell r="C30">
            <v>1700</v>
          </cell>
          <cell r="D30" t="str">
            <v>Informatique</v>
          </cell>
          <cell r="F30">
            <v>14417.5</v>
          </cell>
          <cell r="H30">
            <v>14028</v>
          </cell>
        </row>
        <row r="31">
          <cell r="C31">
            <v>1710</v>
          </cell>
          <cell r="D31" t="str">
            <v>Amort. cum. informatique</v>
          </cell>
          <cell r="F31">
            <v>13108.05</v>
          </cell>
          <cell r="H31">
            <v>11746.05</v>
          </cell>
        </row>
        <row r="32">
          <cell r="C32">
            <v>1530</v>
          </cell>
          <cell r="D32" t="str">
            <v>Equipement</v>
          </cell>
          <cell r="F32">
            <v>48544</v>
          </cell>
          <cell r="H32">
            <v>48544</v>
          </cell>
        </row>
        <row r="33">
          <cell r="C33">
            <v>1540</v>
          </cell>
          <cell r="D33" t="str">
            <v>Amort. cum. Equipement</v>
          </cell>
          <cell r="F33">
            <v>24562</v>
          </cell>
          <cell r="H33">
            <v>18566</v>
          </cell>
        </row>
        <row r="34">
          <cell r="C34">
            <v>1900</v>
          </cell>
          <cell r="D34" t="str">
            <v>Franchise</v>
          </cell>
          <cell r="F34">
            <v>22500</v>
          </cell>
          <cell r="H34">
            <v>22500</v>
          </cell>
        </row>
        <row r="35">
          <cell r="C35">
            <v>1910</v>
          </cell>
          <cell r="D35" t="str">
            <v>Amort. cum. Franchise</v>
          </cell>
          <cell r="F35">
            <v>4500</v>
          </cell>
          <cell r="H35">
            <v>3375</v>
          </cell>
        </row>
        <row r="36">
          <cell r="C36">
            <v>1120</v>
          </cell>
          <cell r="D36" t="str">
            <v>Visa - RBC</v>
          </cell>
          <cell r="F36">
            <v>4856.2700000000004</v>
          </cell>
          <cell r="H36">
            <v>4915.8599999999997</v>
          </cell>
        </row>
        <row r="37">
          <cell r="C37">
            <v>1130</v>
          </cell>
          <cell r="D37" t="str">
            <v>American Express - Costco</v>
          </cell>
          <cell r="H37">
            <v>35.94</v>
          </cell>
        </row>
        <row r="38">
          <cell r="C38">
            <v>1155</v>
          </cell>
          <cell r="D38" t="str">
            <v>Compte client Tuango</v>
          </cell>
          <cell r="F38">
            <v>180.09</v>
          </cell>
          <cell r="H38">
            <v>180.09</v>
          </cell>
        </row>
        <row r="39">
          <cell r="C39">
            <v>2100</v>
          </cell>
          <cell r="D39" t="str">
            <v>Comptes fournisseurs</v>
          </cell>
          <cell r="F39">
            <v>17785.89</v>
          </cell>
          <cell r="H39">
            <v>19478.87</v>
          </cell>
        </row>
        <row r="40">
          <cell r="C40">
            <v>2155</v>
          </cell>
          <cell r="D40" t="str">
            <v>Tuango reporté</v>
          </cell>
          <cell r="F40">
            <v>669.05</v>
          </cell>
        </row>
        <row r="41">
          <cell r="C41">
            <v>2205</v>
          </cell>
          <cell r="D41" t="str">
            <v>Certificat cadeaux à payer</v>
          </cell>
          <cell r="F41">
            <v>220</v>
          </cell>
          <cell r="H41">
            <v>44.12</v>
          </cell>
        </row>
        <row r="42">
          <cell r="C42">
            <v>2210</v>
          </cell>
          <cell r="D42" t="str">
            <v>Frais courus</v>
          </cell>
          <cell r="F42">
            <v>1500</v>
          </cell>
          <cell r="H42">
            <v>1500</v>
          </cell>
        </row>
        <row r="43">
          <cell r="C43">
            <v>2211</v>
          </cell>
          <cell r="D43" t="str">
            <v>Tuango 2013 soupes</v>
          </cell>
          <cell r="F43">
            <v>-291.60000000000002</v>
          </cell>
          <cell r="H43">
            <v>-291.60000000000002</v>
          </cell>
        </row>
        <row r="44">
          <cell r="C44">
            <v>2220</v>
          </cell>
          <cell r="D44" t="str">
            <v>Fonds commun de publicité A PAYER</v>
          </cell>
          <cell r="F44">
            <v>397.17</v>
          </cell>
          <cell r="H44">
            <v>287.67</v>
          </cell>
        </row>
        <row r="45">
          <cell r="C45">
            <v>2225</v>
          </cell>
          <cell r="D45" t="str">
            <v>Frais de redevances A PAYER</v>
          </cell>
          <cell r="F45">
            <v>1268.74</v>
          </cell>
          <cell r="H45">
            <v>719.04</v>
          </cell>
        </row>
        <row r="46">
          <cell r="C46">
            <v>2300</v>
          </cell>
          <cell r="D46" t="str">
            <v>TPS percue (ventes)</v>
          </cell>
          <cell r="F46">
            <v>1629.64</v>
          </cell>
          <cell r="H46">
            <v>1366.77</v>
          </cell>
        </row>
        <row r="47">
          <cell r="C47">
            <v>2310</v>
          </cell>
          <cell r="D47" t="str">
            <v>TPS payée (achats)</v>
          </cell>
          <cell r="F47">
            <v>-296.58999999999997</v>
          </cell>
          <cell r="H47">
            <v>-393.49</v>
          </cell>
        </row>
        <row r="48">
          <cell r="C48">
            <v>2320</v>
          </cell>
          <cell r="D48" t="str">
            <v>TVQ percue (ventes)</v>
          </cell>
          <cell r="F48">
            <v>3245.1</v>
          </cell>
          <cell r="H48">
            <v>2721.48</v>
          </cell>
        </row>
        <row r="49">
          <cell r="C49">
            <v>2330</v>
          </cell>
          <cell r="D49" t="str">
            <v>TVQ payée (achats)</v>
          </cell>
          <cell r="F49">
            <v>-591.84</v>
          </cell>
          <cell r="H49">
            <v>-786.75</v>
          </cell>
        </row>
        <row r="50">
          <cell r="C50">
            <v>2350</v>
          </cell>
          <cell r="D50" t="str">
            <v>TPS-TVQ à payer (rapports)</v>
          </cell>
          <cell r="F50">
            <v>3425.97</v>
          </cell>
        </row>
        <row r="51">
          <cell r="C51">
            <v>2270</v>
          </cell>
          <cell r="D51" t="str">
            <v>CSST à payer</v>
          </cell>
          <cell r="F51">
            <v>341.11</v>
          </cell>
          <cell r="H51">
            <v>246.83</v>
          </cell>
        </row>
        <row r="52">
          <cell r="C52">
            <v>2280</v>
          </cell>
          <cell r="D52" t="str">
            <v>Salaires nets à payer</v>
          </cell>
          <cell r="F52">
            <v>1348.12</v>
          </cell>
          <cell r="H52">
            <v>229</v>
          </cell>
        </row>
        <row r="53">
          <cell r="C53">
            <v>2290</v>
          </cell>
          <cell r="D53" t="str">
            <v>Vacances courues à payer</v>
          </cell>
          <cell r="F53">
            <v>3278.84</v>
          </cell>
          <cell r="H53">
            <v>2824.27</v>
          </cell>
        </row>
        <row r="54">
          <cell r="C54">
            <v>2292</v>
          </cell>
          <cell r="D54" t="str">
            <v>DAS provincial a payer</v>
          </cell>
          <cell r="F54">
            <v>3021.33</v>
          </cell>
          <cell r="H54">
            <v>2357.6</v>
          </cell>
        </row>
        <row r="55">
          <cell r="C55">
            <v>2293</v>
          </cell>
          <cell r="D55" t="str">
            <v>DAS federal</v>
          </cell>
          <cell r="F55">
            <v>1159.55</v>
          </cell>
          <cell r="H55">
            <v>915.59</v>
          </cell>
        </row>
        <row r="56">
          <cell r="C56">
            <v>2600</v>
          </cell>
          <cell r="D56" t="str">
            <v>PPE - RBC</v>
          </cell>
          <cell r="F56">
            <v>27112.65</v>
          </cell>
          <cell r="H56">
            <v>55089.75</v>
          </cell>
        </row>
        <row r="57">
          <cell r="C57">
            <v>2150</v>
          </cell>
          <cell r="D57" t="str">
            <v>Dû sur franchise</v>
          </cell>
          <cell r="F57">
            <v>17088.75</v>
          </cell>
          <cell r="H57">
            <v>17088.75</v>
          </cell>
        </row>
        <row r="58">
          <cell r="C58">
            <v>2610</v>
          </cell>
          <cell r="D58" t="str">
            <v>PPE - RBC Machine a riz</v>
          </cell>
          <cell r="F58">
            <v>4898.0600000000004</v>
          </cell>
          <cell r="H58">
            <v>6266</v>
          </cell>
        </row>
        <row r="59">
          <cell r="C59">
            <v>2650</v>
          </cell>
          <cell r="D59" t="str">
            <v>Dû à l'administrateur - Martin Laporte</v>
          </cell>
          <cell r="F59">
            <v>56651.95</v>
          </cell>
          <cell r="H59">
            <v>56651.95</v>
          </cell>
        </row>
        <row r="60">
          <cell r="C60">
            <v>2160</v>
          </cell>
          <cell r="D60" t="str">
            <v>Pret</v>
          </cell>
          <cell r="F60">
            <v>10800</v>
          </cell>
        </row>
        <row r="61">
          <cell r="C61">
            <v>2660</v>
          </cell>
          <cell r="D61" t="str">
            <v>Dû à l'administrateur - Nancy Bernatchez</v>
          </cell>
          <cell r="F61">
            <v>29950</v>
          </cell>
          <cell r="H61">
            <v>29950</v>
          </cell>
        </row>
        <row r="62">
          <cell r="C62">
            <v>2700</v>
          </cell>
          <cell r="D62" t="str">
            <v>Capital-actions cat. A</v>
          </cell>
          <cell r="F62">
            <v>100</v>
          </cell>
          <cell r="H62">
            <v>100</v>
          </cell>
        </row>
        <row r="63">
          <cell r="C63">
            <v>2800</v>
          </cell>
          <cell r="D63" t="str">
            <v>Bénéfices non répartis</v>
          </cell>
          <cell r="F63">
            <v>-48565.52</v>
          </cell>
          <cell r="H63">
            <v>-41851.9</v>
          </cell>
        </row>
        <row r="64">
          <cell r="C64">
            <v>3000</v>
          </cell>
          <cell r="D64" t="str">
            <v>Revenus - nourriture</v>
          </cell>
          <cell r="F64">
            <v>345543.9</v>
          </cell>
          <cell r="H64">
            <v>310552.15000000002</v>
          </cell>
        </row>
        <row r="65">
          <cell r="C65">
            <v>3300</v>
          </cell>
          <cell r="D65" t="str">
            <v>Escomptes sur ventes</v>
          </cell>
          <cell r="F65">
            <v>-5354.24</v>
          </cell>
          <cell r="H65">
            <v>-3804.68</v>
          </cell>
        </row>
        <row r="66">
          <cell r="C66">
            <v>3500</v>
          </cell>
          <cell r="D66" t="str">
            <v>Promotion</v>
          </cell>
        </row>
        <row r="67">
          <cell r="C67">
            <v>3900</v>
          </cell>
          <cell r="D67" t="str">
            <v>Revenus - intérêts</v>
          </cell>
        </row>
        <row r="68">
          <cell r="C68">
            <v>3910</v>
          </cell>
          <cell r="D68" t="str">
            <v>Autres - Revenus</v>
          </cell>
          <cell r="F68">
            <v>7.21</v>
          </cell>
        </row>
        <row r="69">
          <cell r="C69">
            <v>4100</v>
          </cell>
          <cell r="D69" t="str">
            <v>Achats - Nourriture</v>
          </cell>
          <cell r="F69">
            <v>90181.85</v>
          </cell>
          <cell r="H69">
            <v>82254.429999999993</v>
          </cell>
        </row>
        <row r="70">
          <cell r="C70">
            <v>4120</v>
          </cell>
          <cell r="D70" t="str">
            <v>Achats fournitures</v>
          </cell>
        </row>
        <row r="71">
          <cell r="C71">
            <v>4300</v>
          </cell>
          <cell r="D71" t="str">
            <v>Achats - Fournitures de restaurant</v>
          </cell>
          <cell r="F71">
            <v>13733.35</v>
          </cell>
          <cell r="H71">
            <v>12628.16</v>
          </cell>
        </row>
        <row r="72">
          <cell r="C72">
            <v>4600</v>
          </cell>
          <cell r="D72" t="str">
            <v>Fonds commun de publicité (% - ventes)</v>
          </cell>
          <cell r="F72">
            <v>6803.82</v>
          </cell>
          <cell r="H72">
            <v>6137.17</v>
          </cell>
        </row>
        <row r="73">
          <cell r="C73">
            <v>5770</v>
          </cell>
          <cell r="D73" t="str">
            <v>Promotion et publicité</v>
          </cell>
          <cell r="F73">
            <v>7539.6</v>
          </cell>
          <cell r="H73">
            <v>6035.66</v>
          </cell>
        </row>
        <row r="74">
          <cell r="C74">
            <v>5772</v>
          </cell>
          <cell r="D74" t="str">
            <v>Carte fidélité</v>
          </cell>
          <cell r="F74">
            <v>987.5</v>
          </cell>
          <cell r="H74">
            <v>400</v>
          </cell>
        </row>
        <row r="75">
          <cell r="C75">
            <v>5775</v>
          </cell>
          <cell r="D75" t="str">
            <v>Gratuités</v>
          </cell>
          <cell r="H75">
            <v>10.95</v>
          </cell>
        </row>
        <row r="76">
          <cell r="C76">
            <v>59001</v>
          </cell>
          <cell r="D76" t="str">
            <v>Fonds commun de publicité (% ventes)</v>
          </cell>
        </row>
        <row r="77">
          <cell r="C77">
            <v>5050</v>
          </cell>
          <cell r="D77" t="str">
            <v>Frais de livraison</v>
          </cell>
        </row>
        <row r="78">
          <cell r="C78">
            <v>6300</v>
          </cell>
          <cell r="D78" t="str">
            <v>Amortissement</v>
          </cell>
          <cell r="F78">
            <v>19260.16</v>
          </cell>
          <cell r="H78">
            <v>22285</v>
          </cell>
        </row>
        <row r="79">
          <cell r="C79">
            <v>5000</v>
          </cell>
          <cell r="D79" t="str">
            <v>Salaires cuisine</v>
          </cell>
          <cell r="F79">
            <v>97041</v>
          </cell>
          <cell r="H79">
            <v>87621.64</v>
          </cell>
        </row>
        <row r="80">
          <cell r="C80">
            <v>5010</v>
          </cell>
          <cell r="D80" t="str">
            <v>Bénéfices sociaux Cuisine</v>
          </cell>
          <cell r="F80">
            <v>10040.799999999999</v>
          </cell>
          <cell r="H80">
            <v>12265.95</v>
          </cell>
        </row>
        <row r="81">
          <cell r="C81">
            <v>5020</v>
          </cell>
          <cell r="D81" t="str">
            <v>CNT et CSST cuisine</v>
          </cell>
          <cell r="F81">
            <v>1658.53</v>
          </cell>
          <cell r="H81">
            <v>2659.78</v>
          </cell>
        </row>
        <row r="82">
          <cell r="C82">
            <v>5030</v>
          </cell>
          <cell r="D82" t="str">
            <v>Provision vacances Cuisine</v>
          </cell>
          <cell r="F82">
            <v>3664.93</v>
          </cell>
          <cell r="H82">
            <v>3903.73</v>
          </cell>
        </row>
        <row r="83">
          <cell r="C83">
            <v>5040</v>
          </cell>
          <cell r="D83" t="str">
            <v>Congés fériés</v>
          </cell>
          <cell r="F83">
            <v>2556.56</v>
          </cell>
          <cell r="H83">
            <v>2157.8200000000002</v>
          </cell>
        </row>
        <row r="84">
          <cell r="C84">
            <v>5750</v>
          </cell>
          <cell r="D84" t="str">
            <v>Loyer</v>
          </cell>
          <cell r="F84">
            <v>34753.89</v>
          </cell>
          <cell r="H84">
            <v>30801.61</v>
          </cell>
        </row>
        <row r="85">
          <cell r="C85">
            <v>5740</v>
          </cell>
          <cell r="D85" t="str">
            <v>Location d'équipement</v>
          </cell>
        </row>
        <row r="86">
          <cell r="C86">
            <v>5640</v>
          </cell>
          <cell r="D86" t="str">
            <v>Entretien équipement</v>
          </cell>
          <cell r="F86">
            <v>2186.09</v>
          </cell>
          <cell r="H86">
            <v>916.24</v>
          </cell>
        </row>
        <row r="87">
          <cell r="C87">
            <v>5650</v>
          </cell>
          <cell r="D87" t="str">
            <v>Entretien local</v>
          </cell>
          <cell r="F87">
            <v>311.89999999999998</v>
          </cell>
          <cell r="H87">
            <v>120.75</v>
          </cell>
        </row>
        <row r="88">
          <cell r="C88">
            <v>5630</v>
          </cell>
          <cell r="D88" t="str">
            <v>Electricité</v>
          </cell>
        </row>
        <row r="89">
          <cell r="C89">
            <v>5755</v>
          </cell>
          <cell r="D89" t="str">
            <v>Electricité</v>
          </cell>
          <cell r="F89">
            <v>5456.79</v>
          </cell>
          <cell r="H89">
            <v>4577.97</v>
          </cell>
        </row>
        <row r="90">
          <cell r="C90">
            <v>5756</v>
          </cell>
          <cell r="D90" t="str">
            <v>Gaz naturel</v>
          </cell>
          <cell r="F90">
            <v>215.05</v>
          </cell>
          <cell r="H90">
            <v>203</v>
          </cell>
        </row>
        <row r="91">
          <cell r="C91">
            <v>5600</v>
          </cell>
          <cell r="D91" t="str">
            <v>Association et Cotisation</v>
          </cell>
        </row>
        <row r="92">
          <cell r="C92">
            <v>5790</v>
          </cell>
          <cell r="D92" t="str">
            <v>Taxes permis licence</v>
          </cell>
          <cell r="F92">
            <v>948.09</v>
          </cell>
          <cell r="H92">
            <v>772.51</v>
          </cell>
        </row>
        <row r="93">
          <cell r="C93">
            <v>5610</v>
          </cell>
          <cell r="D93" t="str">
            <v>Assurance</v>
          </cell>
          <cell r="F93">
            <v>1558.04</v>
          </cell>
          <cell r="H93">
            <v>1376.67</v>
          </cell>
        </row>
        <row r="94">
          <cell r="C94">
            <v>5660</v>
          </cell>
          <cell r="D94" t="str">
            <v>Formation</v>
          </cell>
          <cell r="F94">
            <v>405.26</v>
          </cell>
        </row>
        <row r="95">
          <cell r="C95">
            <v>5670</v>
          </cell>
          <cell r="D95" t="str">
            <v>Fourn. d'entretien sanitaires</v>
          </cell>
          <cell r="F95">
            <v>731.66</v>
          </cell>
          <cell r="H95">
            <v>540.72</v>
          </cell>
        </row>
        <row r="96">
          <cell r="C96">
            <v>5680</v>
          </cell>
          <cell r="D96" t="str">
            <v>Fournitures et acc. de restaurant</v>
          </cell>
          <cell r="F96">
            <v>647.28</v>
          </cell>
          <cell r="H96">
            <v>810.35</v>
          </cell>
        </row>
        <row r="97">
          <cell r="C97">
            <v>5685</v>
          </cell>
          <cell r="D97" t="str">
            <v>Journaux, revues</v>
          </cell>
          <cell r="F97">
            <v>637.52</v>
          </cell>
          <cell r="H97">
            <v>556.84</v>
          </cell>
        </row>
        <row r="98">
          <cell r="C98">
            <v>5800</v>
          </cell>
          <cell r="D98" t="str">
            <v>Uniformes</v>
          </cell>
          <cell r="F98">
            <v>142.6</v>
          </cell>
          <cell r="H98">
            <v>147.1</v>
          </cell>
        </row>
        <row r="99">
          <cell r="C99">
            <v>6200</v>
          </cell>
          <cell r="D99" t="str">
            <v>Papeterie et frais de bureau</v>
          </cell>
          <cell r="F99">
            <v>369.58</v>
          </cell>
          <cell r="H99">
            <v>9.52</v>
          </cell>
        </row>
        <row r="100">
          <cell r="C100">
            <v>5760</v>
          </cell>
          <cell r="D100" t="str">
            <v>Musique d'ambiance</v>
          </cell>
          <cell r="F100">
            <v>170.52</v>
          </cell>
        </row>
        <row r="101">
          <cell r="C101">
            <v>6260</v>
          </cell>
          <cell r="D101" t="str">
            <v>Téléphone</v>
          </cell>
          <cell r="F101">
            <v>826.8</v>
          </cell>
          <cell r="H101">
            <v>1140.6300000000001</v>
          </cell>
        </row>
        <row r="102">
          <cell r="C102">
            <v>6270</v>
          </cell>
          <cell r="D102" t="str">
            <v>Internet</v>
          </cell>
          <cell r="F102">
            <v>1009.45</v>
          </cell>
          <cell r="H102">
            <v>1001.66</v>
          </cell>
        </row>
        <row r="103">
          <cell r="C103">
            <v>6150</v>
          </cell>
          <cell r="D103" t="str">
            <v>Honoraires professionnels</v>
          </cell>
          <cell r="F103">
            <v>900</v>
          </cell>
          <cell r="H103">
            <v>2367.5</v>
          </cell>
        </row>
        <row r="104">
          <cell r="C104">
            <v>4650</v>
          </cell>
          <cell r="D104" t="str">
            <v>Frais de redevances (% - ventes)</v>
          </cell>
          <cell r="F104">
            <v>20411.38</v>
          </cell>
          <cell r="H104">
            <v>18410.37</v>
          </cell>
        </row>
        <row r="105">
          <cell r="C105">
            <v>5950</v>
          </cell>
          <cell r="D105" t="str">
            <v>Frais de redevances</v>
          </cell>
        </row>
        <row r="106">
          <cell r="C106">
            <v>5615</v>
          </cell>
          <cell r="D106" t="str">
            <v>Congrès</v>
          </cell>
          <cell r="F106">
            <v>682</v>
          </cell>
        </row>
        <row r="107">
          <cell r="C107">
            <v>5620</v>
          </cell>
          <cell r="D107" t="str">
            <v>Déplacement</v>
          </cell>
          <cell r="F107">
            <v>560</v>
          </cell>
          <cell r="H107">
            <v>630</v>
          </cell>
        </row>
        <row r="108">
          <cell r="C108">
            <v>5780</v>
          </cell>
          <cell r="D108" t="str">
            <v>Représentation</v>
          </cell>
          <cell r="F108">
            <v>49.95</v>
          </cell>
        </row>
        <row r="109">
          <cell r="C109">
            <v>5930</v>
          </cell>
          <cell r="D109" t="str">
            <v>Amortissement de l'actif incorporel</v>
          </cell>
          <cell r="F109">
            <v>1125</v>
          </cell>
          <cell r="H109">
            <v>1125</v>
          </cell>
        </row>
        <row r="110">
          <cell r="C110">
            <v>6550</v>
          </cell>
          <cell r="D110" t="str">
            <v>Intérêt des dettes à long terme</v>
          </cell>
          <cell r="F110">
            <v>4476.7</v>
          </cell>
          <cell r="H110">
            <v>7004.21</v>
          </cell>
        </row>
        <row r="111">
          <cell r="C111">
            <v>5690</v>
          </cell>
          <cell r="D111" t="str">
            <v>Frais de carte de crédit</v>
          </cell>
          <cell r="F111">
            <v>3564.25</v>
          </cell>
          <cell r="H111">
            <v>2420.12</v>
          </cell>
        </row>
        <row r="112">
          <cell r="C112">
            <v>6510</v>
          </cell>
          <cell r="D112" t="str">
            <v>Frais bancaires</v>
          </cell>
          <cell r="F112">
            <v>723.41</v>
          </cell>
          <cell r="H112">
            <v>952.38</v>
          </cell>
        </row>
        <row r="113">
          <cell r="C113">
            <v>6512</v>
          </cell>
          <cell r="D113" t="str">
            <v>Intérêts et pénalités</v>
          </cell>
        </row>
        <row r="114">
          <cell r="C114">
            <v>6520</v>
          </cell>
          <cell r="D114" t="str">
            <v>Intérêt sur marge de crédit</v>
          </cell>
          <cell r="F114">
            <v>943.39</v>
          </cell>
          <cell r="H114">
            <v>922.79</v>
          </cell>
        </row>
        <row r="115">
          <cell r="C115">
            <v>6560</v>
          </cell>
          <cell r="D115" t="str">
            <v>Intérêt et pénalités - gouv.</v>
          </cell>
          <cell r="H115">
            <v>5.15</v>
          </cell>
        </row>
        <row r="116">
          <cell r="C116" t="str">
            <v/>
          </cell>
          <cell r="D116" t="str">
            <v/>
          </cell>
          <cell r="F116" t="str">
            <v/>
          </cell>
          <cell r="H116" t="str">
            <v/>
          </cell>
        </row>
        <row r="117">
          <cell r="C117"/>
          <cell r="D117"/>
          <cell r="F117"/>
          <cell r="H117"/>
        </row>
        <row r="118">
          <cell r="C118"/>
          <cell r="D118"/>
          <cell r="F118"/>
          <cell r="H118"/>
        </row>
        <row r="119">
          <cell r="C119"/>
          <cell r="D119"/>
          <cell r="F119"/>
          <cell r="H119"/>
        </row>
        <row r="120">
          <cell r="C120"/>
          <cell r="D120"/>
          <cell r="F120"/>
          <cell r="H120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C4" sqref="C4"/>
    </sheetView>
  </sheetViews>
  <sheetFormatPr baseColWidth="10" defaultRowHeight="14.25" x14ac:dyDescent="0.45"/>
  <cols>
    <col min="1" max="1" width="3.06640625" customWidth="1"/>
    <col min="2" max="3" width="12.33203125" customWidth="1"/>
    <col min="4" max="4" width="13.46484375" customWidth="1"/>
    <col min="5" max="15" width="12.33203125" customWidth="1"/>
    <col min="16" max="16" width="17" bestFit="1" customWidth="1"/>
    <col min="17" max="18" width="12.33203125" customWidth="1"/>
    <col min="19" max="19" width="13.33203125" customWidth="1"/>
    <col min="20" max="21" width="12.33203125" customWidth="1"/>
    <col min="25" max="25" width="12.3984375" customWidth="1"/>
  </cols>
  <sheetData>
    <row r="1" spans="1:10" x14ac:dyDescent="0.45">
      <c r="A1" s="52" t="s">
        <v>112</v>
      </c>
    </row>
    <row r="2" spans="1:10" ht="4.5" customHeight="1" x14ac:dyDescent="0.45"/>
    <row r="3" spans="1:10" x14ac:dyDescent="0.45">
      <c r="B3" t="s">
        <v>111</v>
      </c>
    </row>
    <row r="5" spans="1:10" x14ac:dyDescent="0.45">
      <c r="B5" s="87" t="s">
        <v>136</v>
      </c>
    </row>
    <row r="6" spans="1:10" x14ac:dyDescent="0.45">
      <c r="B6" s="99" t="s">
        <v>127</v>
      </c>
    </row>
    <row r="7" spans="1:10" x14ac:dyDescent="0.45">
      <c r="A7" s="86"/>
      <c r="B7" s="99" t="s">
        <v>128</v>
      </c>
    </row>
    <row r="10" spans="1:10" x14ac:dyDescent="0.45">
      <c r="B10" s="87" t="s">
        <v>137</v>
      </c>
    </row>
    <row r="12" spans="1:10" ht="14.65" thickBot="1" x14ac:dyDescent="0.5"/>
    <row r="13" spans="1:10" x14ac:dyDescent="0.45">
      <c r="B13" s="90" t="s">
        <v>113</v>
      </c>
      <c r="C13" s="88"/>
      <c r="D13" s="88"/>
      <c r="E13" s="91"/>
      <c r="G13" s="90" t="s">
        <v>121</v>
      </c>
      <c r="H13" s="88"/>
      <c r="I13" s="88"/>
      <c r="J13" s="91"/>
    </row>
    <row r="14" spans="1:10" x14ac:dyDescent="0.45">
      <c r="B14" s="92" t="s">
        <v>106</v>
      </c>
      <c r="E14" s="95"/>
      <c r="G14" s="92" t="s">
        <v>106</v>
      </c>
      <c r="J14" s="95"/>
    </row>
    <row r="15" spans="1:10" x14ac:dyDescent="0.45">
      <c r="B15" s="92" t="s">
        <v>107</v>
      </c>
      <c r="E15" s="95"/>
      <c r="G15" s="92" t="s">
        <v>107</v>
      </c>
      <c r="J15" s="95"/>
    </row>
    <row r="16" spans="1:10" x14ac:dyDescent="0.45">
      <c r="B16" s="92" t="s">
        <v>129</v>
      </c>
      <c r="E16" s="95"/>
      <c r="G16" s="92"/>
      <c r="J16" s="96"/>
    </row>
    <row r="17" spans="2:10" x14ac:dyDescent="0.45">
      <c r="B17" s="92" t="s">
        <v>130</v>
      </c>
      <c r="E17" s="95"/>
      <c r="G17" s="92" t="s">
        <v>132</v>
      </c>
      <c r="J17" s="96"/>
    </row>
    <row r="18" spans="2:10" x14ac:dyDescent="0.45">
      <c r="B18" s="92" t="s">
        <v>131</v>
      </c>
      <c r="E18" s="95"/>
      <c r="G18" s="97" t="s">
        <v>122</v>
      </c>
      <c r="J18" s="93"/>
    </row>
    <row r="19" spans="2:10" x14ac:dyDescent="0.45">
      <c r="B19" s="92"/>
      <c r="E19" s="96"/>
      <c r="G19" s="97" t="s">
        <v>123</v>
      </c>
      <c r="J19" s="93"/>
    </row>
    <row r="20" spans="2:10" x14ac:dyDescent="0.45">
      <c r="B20" s="92" t="s">
        <v>132</v>
      </c>
      <c r="E20" s="96"/>
      <c r="G20" s="97" t="s">
        <v>133</v>
      </c>
      <c r="J20" s="98" t="e">
        <f>+J19/J18</f>
        <v>#DIV/0!</v>
      </c>
    </row>
    <row r="21" spans="2:10" x14ac:dyDescent="0.45">
      <c r="B21" s="97" t="s">
        <v>122</v>
      </c>
      <c r="E21" s="93"/>
      <c r="G21" s="92" t="s">
        <v>124</v>
      </c>
      <c r="J21" s="93"/>
    </row>
    <row r="22" spans="2:10" x14ac:dyDescent="0.45">
      <c r="B22" s="97" t="s">
        <v>123</v>
      </c>
      <c r="E22" s="93"/>
      <c r="G22" s="92" t="s">
        <v>134</v>
      </c>
      <c r="J22" s="93"/>
    </row>
    <row r="23" spans="2:10" x14ac:dyDescent="0.45">
      <c r="B23" s="97" t="s">
        <v>133</v>
      </c>
      <c r="E23" s="98" t="e">
        <f>+E22/E21</f>
        <v>#DIV/0!</v>
      </c>
      <c r="G23" s="92" t="s">
        <v>125</v>
      </c>
      <c r="J23" s="93"/>
    </row>
    <row r="24" spans="2:10" ht="14.65" thickBot="1" x14ac:dyDescent="0.5">
      <c r="B24" s="92" t="s">
        <v>124</v>
      </c>
      <c r="E24" s="93"/>
      <c r="G24" s="89" t="s">
        <v>135</v>
      </c>
      <c r="H24" s="72"/>
      <c r="I24" s="72"/>
      <c r="J24" s="94"/>
    </row>
    <row r="25" spans="2:10" x14ac:dyDescent="0.45">
      <c r="B25" s="92" t="s">
        <v>134</v>
      </c>
      <c r="E25" s="93"/>
    </row>
    <row r="26" spans="2:10" x14ac:dyDescent="0.45">
      <c r="B26" s="92" t="s">
        <v>125</v>
      </c>
      <c r="E26" s="93"/>
    </row>
    <row r="27" spans="2:10" x14ac:dyDescent="0.45">
      <c r="B27" s="92" t="s">
        <v>109</v>
      </c>
      <c r="E27" s="93"/>
    </row>
    <row r="28" spans="2:10" x14ac:dyDescent="0.45">
      <c r="B28" s="92" t="s">
        <v>126</v>
      </c>
      <c r="E28" s="93"/>
    </row>
    <row r="29" spans="2:10" ht="14.65" thickBot="1" x14ac:dyDescent="0.5">
      <c r="B29" s="89" t="s">
        <v>135</v>
      </c>
      <c r="C29" s="72"/>
      <c r="D29" s="72"/>
      <c r="E29" s="94"/>
    </row>
    <row r="31" spans="2:10" ht="14.65" thickBot="1" x14ac:dyDescent="0.5"/>
    <row r="32" spans="2:10" x14ac:dyDescent="0.45">
      <c r="B32" s="90" t="s">
        <v>140</v>
      </c>
      <c r="C32" s="88"/>
      <c r="D32" s="88"/>
      <c r="E32" s="91"/>
    </row>
    <row r="33" spans="2:5" x14ac:dyDescent="0.45">
      <c r="B33" s="92" t="s">
        <v>114</v>
      </c>
      <c r="E33" s="93"/>
    </row>
    <row r="34" spans="2:5" x14ac:dyDescent="0.45">
      <c r="B34" s="92" t="s">
        <v>115</v>
      </c>
      <c r="E34" s="93"/>
    </row>
    <row r="35" spans="2:5" x14ac:dyDescent="0.45">
      <c r="B35" s="92" t="s">
        <v>116</v>
      </c>
      <c r="E35" s="93"/>
    </row>
    <row r="36" spans="2:5" x14ac:dyDescent="0.45">
      <c r="B36" s="92" t="s">
        <v>117</v>
      </c>
      <c r="E36" s="93"/>
    </row>
    <row r="37" spans="2:5" x14ac:dyDescent="0.45">
      <c r="B37" s="92" t="s">
        <v>118</v>
      </c>
      <c r="E37" s="93"/>
    </row>
    <row r="38" spans="2:5" x14ac:dyDescent="0.45">
      <c r="B38" s="92" t="s">
        <v>119</v>
      </c>
      <c r="E38" s="93"/>
    </row>
    <row r="39" spans="2:5" x14ac:dyDescent="0.45">
      <c r="B39" s="92" t="s">
        <v>120</v>
      </c>
      <c r="E39" s="93"/>
    </row>
    <row r="40" spans="2:5" x14ac:dyDescent="0.45">
      <c r="B40" s="92"/>
      <c r="E40" s="96"/>
    </row>
    <row r="41" spans="2:5" x14ac:dyDescent="0.45">
      <c r="B41" s="92" t="s">
        <v>108</v>
      </c>
      <c r="E41" s="93"/>
    </row>
    <row r="42" spans="2:5" x14ac:dyDescent="0.45">
      <c r="B42" s="92" t="s">
        <v>138</v>
      </c>
      <c r="E42" s="93"/>
    </row>
    <row r="43" spans="2:5" x14ac:dyDescent="0.45">
      <c r="B43" s="92" t="s">
        <v>109</v>
      </c>
      <c r="E43" s="93"/>
    </row>
    <row r="44" spans="2:5" x14ac:dyDescent="0.45">
      <c r="B44" s="92" t="s">
        <v>110</v>
      </c>
      <c r="E44" s="93"/>
    </row>
    <row r="45" spans="2:5" ht="14.65" thickBot="1" x14ac:dyDescent="0.5">
      <c r="B45" s="89" t="s">
        <v>139</v>
      </c>
      <c r="C45" s="72"/>
      <c r="D45" s="72"/>
      <c r="E45" s="9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104</v>
      </c>
      <c r="C8" s="6" t="e">
        <f>'9'!C207</f>
        <v>#REF!</v>
      </c>
      <c r="D8" s="6">
        <f>'9'!D207</f>
        <v>0</v>
      </c>
      <c r="E8" s="6"/>
      <c r="F8" s="6" t="e">
        <f>'9'!F207</f>
        <v>#REF!</v>
      </c>
      <c r="G8" s="6" t="e">
        <f>'9'!G207</f>
        <v>#REF!</v>
      </c>
      <c r="H8" s="6" t="e">
        <f>'9'!H207</f>
        <v>#REF!</v>
      </c>
      <c r="I8" s="6" t="e">
        <f>'9'!I207</f>
        <v>#REF!</v>
      </c>
      <c r="J8" s="6" t="e">
        <f>'9'!J207</f>
        <v>#REF!</v>
      </c>
      <c r="K8" s="6" t="e">
        <f>'9'!K207</f>
        <v>#REF!</v>
      </c>
      <c r="L8" s="6" t="e">
        <f>'9'!L207</f>
        <v>#REF!</v>
      </c>
      <c r="M8" s="6" t="e">
        <f>'9'!M207</f>
        <v>#REF!</v>
      </c>
      <c r="N8" s="6" t="e">
        <f>'9'!N207</f>
        <v>#REF!</v>
      </c>
      <c r="O8" s="6" t="e">
        <f>'9'!O207</f>
        <v>#REF!</v>
      </c>
      <c r="P8" s="6" t="e">
        <f>'9'!P207</f>
        <v>#REF!</v>
      </c>
      <c r="Q8" s="6" t="e">
        <f>'9'!Q207</f>
        <v>#REF!</v>
      </c>
      <c r="R8" s="6" t="e">
        <f>'9'!R207</f>
        <v>#REF!</v>
      </c>
      <c r="S8" s="6" t="e">
        <f>'9'!S207</f>
        <v>#REF!</v>
      </c>
      <c r="T8" s="6" t="e">
        <f>'9'!T207</f>
        <v>#REF!</v>
      </c>
      <c r="U8" s="6" t="e">
        <f>'9'!U207</f>
        <v>#REF!</v>
      </c>
      <c r="V8" s="6" t="e">
        <f>'9'!V207</f>
        <v>#REF!</v>
      </c>
      <c r="W8" s="6" t="e">
        <f>'9'!W207</f>
        <v>#REF!</v>
      </c>
      <c r="X8" s="6" t="e">
        <f>'9'!X207</f>
        <v>#REF!</v>
      </c>
      <c r="Y8" s="6" t="e">
        <f>'9'!Y207</f>
        <v>#REF!</v>
      </c>
      <c r="Z8" s="6" t="e">
        <f>'9'!Z207</f>
        <v>#REF!</v>
      </c>
      <c r="AA8" s="6">
        <f>'9'!AA207</f>
        <v>0</v>
      </c>
      <c r="AB8" s="6" t="e">
        <f>'9'!AB207</f>
        <v>#REF!</v>
      </c>
      <c r="AC8" s="6"/>
      <c r="AD8" s="6" t="e">
        <f>'9'!AD207</f>
        <v>#REF!</v>
      </c>
      <c r="AE8" s="6" t="e">
        <f>'9'!AE207</f>
        <v>#REF!</v>
      </c>
      <c r="AF8" s="6" t="e">
        <f>'9'!AF207</f>
        <v>#REF!</v>
      </c>
      <c r="AG8" s="6" t="e">
        <f>'9'!AG207</f>
        <v>#REF!</v>
      </c>
      <c r="AH8" s="6" t="e">
        <f>'9'!AH207</f>
        <v>#REF!</v>
      </c>
      <c r="AI8" s="6" t="e">
        <f>'9'!AI207</f>
        <v>#REF!</v>
      </c>
      <c r="AJ8" s="6" t="e">
        <f>'9'!AJ207</f>
        <v>#REF!</v>
      </c>
      <c r="AK8" s="6" t="e">
        <f>'9'!AK207</f>
        <v>#REF!</v>
      </c>
      <c r="AL8" s="6" t="e">
        <f>'9'!AL207</f>
        <v>#REF!</v>
      </c>
      <c r="AM8" s="6" t="e">
        <f>'9'!AM207</f>
        <v>#REF!</v>
      </c>
      <c r="AN8" s="6" t="e">
        <f>'9'!AN207</f>
        <v>#REF!</v>
      </c>
      <c r="AO8" s="6" t="e">
        <f>'9'!AO207</f>
        <v>#REF!</v>
      </c>
      <c r="AP8" s="6" t="e">
        <f>'9'!AP207</f>
        <v>#REF!</v>
      </c>
      <c r="AQ8" s="6" t="e">
        <f>'9'!AQ207</f>
        <v>#REF!</v>
      </c>
      <c r="AR8" s="6" t="e">
        <f>'9'!AR207</f>
        <v>#REF!</v>
      </c>
      <c r="AS8" s="6" t="e">
        <f>'9'!AS207</f>
        <v>#REF!</v>
      </c>
      <c r="AT8" s="6" t="e">
        <f>'9'!AO207</f>
        <v>#REF!</v>
      </c>
      <c r="AU8" s="6" t="e">
        <f>'9'!AP207</f>
        <v>#REF!</v>
      </c>
      <c r="AV8" s="6" t="e">
        <f>'9'!AQ207</f>
        <v>#REF!</v>
      </c>
      <c r="AW8" s="6" t="e">
        <f>'9'!AR207</f>
        <v>#REF!</v>
      </c>
      <c r="AX8" s="6" t="e">
        <f>'9'!AS207</f>
        <v>#REF!</v>
      </c>
      <c r="AY8" s="6" t="e">
        <f>'9'!AY207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104</v>
      </c>
      <c r="C8" s="6" t="e">
        <f>'10'!C207</f>
        <v>#REF!</v>
      </c>
      <c r="D8" s="6">
        <f>'10'!D207</f>
        <v>0</v>
      </c>
      <c r="E8" s="6"/>
      <c r="F8" s="6" t="e">
        <f>'10'!F207</f>
        <v>#REF!</v>
      </c>
      <c r="G8" s="6" t="e">
        <f>'10'!G207</f>
        <v>#REF!</v>
      </c>
      <c r="H8" s="6" t="e">
        <f>'10'!H207</f>
        <v>#REF!</v>
      </c>
      <c r="I8" s="6" t="e">
        <f>'10'!I207</f>
        <v>#REF!</v>
      </c>
      <c r="J8" s="6" t="e">
        <f>'10'!J207</f>
        <v>#REF!</v>
      </c>
      <c r="K8" s="6" t="e">
        <f>'10'!K207</f>
        <v>#REF!</v>
      </c>
      <c r="L8" s="6" t="e">
        <f>'10'!L207</f>
        <v>#REF!</v>
      </c>
      <c r="M8" s="6" t="e">
        <f>'10'!M207</f>
        <v>#REF!</v>
      </c>
      <c r="N8" s="6" t="e">
        <f>'10'!N207</f>
        <v>#REF!</v>
      </c>
      <c r="O8" s="6" t="e">
        <f>'10'!O207</f>
        <v>#REF!</v>
      </c>
      <c r="P8" s="6" t="e">
        <f>'10'!P207</f>
        <v>#REF!</v>
      </c>
      <c r="Q8" s="6" t="e">
        <f>'10'!Q207</f>
        <v>#REF!</v>
      </c>
      <c r="R8" s="6" t="e">
        <f>'10'!R207</f>
        <v>#REF!</v>
      </c>
      <c r="S8" s="6" t="e">
        <f>'10'!S207</f>
        <v>#REF!</v>
      </c>
      <c r="T8" s="6" t="e">
        <f>'10'!T207</f>
        <v>#REF!</v>
      </c>
      <c r="U8" s="6" t="e">
        <f>'10'!U207</f>
        <v>#REF!</v>
      </c>
      <c r="V8" s="6" t="e">
        <f>'10'!V207</f>
        <v>#REF!</v>
      </c>
      <c r="W8" s="6" t="e">
        <f>'10'!W207</f>
        <v>#REF!</v>
      </c>
      <c r="X8" s="6" t="e">
        <f>'10'!X207</f>
        <v>#REF!</v>
      </c>
      <c r="Y8" s="6" t="e">
        <f>'10'!Y207</f>
        <v>#REF!</v>
      </c>
      <c r="Z8" s="6" t="e">
        <f>'10'!Z207</f>
        <v>#REF!</v>
      </c>
      <c r="AA8" s="6">
        <f>'10'!AA207</f>
        <v>0</v>
      </c>
      <c r="AB8" s="6" t="e">
        <f>'10'!AB207</f>
        <v>#REF!</v>
      </c>
      <c r="AC8" s="6"/>
      <c r="AD8" s="6" t="e">
        <f>'10'!AD207</f>
        <v>#REF!</v>
      </c>
      <c r="AE8" s="6" t="e">
        <f>'10'!AE207</f>
        <v>#REF!</v>
      </c>
      <c r="AF8" s="6" t="e">
        <f>'10'!AF207</f>
        <v>#REF!</v>
      </c>
      <c r="AG8" s="6" t="e">
        <f>'10'!AG207</f>
        <v>#REF!</v>
      </c>
      <c r="AH8" s="6" t="e">
        <f>'10'!AH207</f>
        <v>#REF!</v>
      </c>
      <c r="AI8" s="6" t="e">
        <f>'10'!AI207</f>
        <v>#REF!</v>
      </c>
      <c r="AJ8" s="6" t="e">
        <f>'10'!AJ207</f>
        <v>#REF!</v>
      </c>
      <c r="AK8" s="6" t="e">
        <f>'10'!AK207</f>
        <v>#REF!</v>
      </c>
      <c r="AL8" s="6" t="e">
        <f>'10'!AL207</f>
        <v>#REF!</v>
      </c>
      <c r="AM8" s="6" t="e">
        <f>'10'!AM207</f>
        <v>#REF!</v>
      </c>
      <c r="AN8" s="6" t="e">
        <f>'10'!AN207</f>
        <v>#REF!</v>
      </c>
      <c r="AO8" s="6" t="e">
        <f>'10'!AO207</f>
        <v>#REF!</v>
      </c>
      <c r="AP8" s="6" t="e">
        <f>'10'!AP207</f>
        <v>#REF!</v>
      </c>
      <c r="AQ8" s="6" t="e">
        <f>'10'!AQ207</f>
        <v>#REF!</v>
      </c>
      <c r="AR8" s="6" t="e">
        <f>'10'!AR207</f>
        <v>#REF!</v>
      </c>
      <c r="AS8" s="6" t="e">
        <f>'10'!AS207</f>
        <v>#REF!</v>
      </c>
      <c r="AT8" s="6" t="e">
        <f>'10'!AO207</f>
        <v>#REF!</v>
      </c>
      <c r="AU8" s="6" t="e">
        <f>'10'!AP207</f>
        <v>#REF!</v>
      </c>
      <c r="AV8" s="6" t="e">
        <f>'10'!AQ207</f>
        <v>#REF!</v>
      </c>
      <c r="AW8" s="6" t="e">
        <f>'10'!AR207</f>
        <v>#REF!</v>
      </c>
      <c r="AX8" s="6" t="e">
        <f>'10'!AS207</f>
        <v>#REF!</v>
      </c>
      <c r="AY8" s="6" t="e">
        <f>'10'!AY207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104</v>
      </c>
      <c r="C8" s="6" t="e">
        <f>'11'!C207</f>
        <v>#REF!</v>
      </c>
      <c r="D8" s="6">
        <f>'11'!D207</f>
        <v>0</v>
      </c>
      <c r="E8" s="6">
        <f>'10'!E207</f>
        <v>0</v>
      </c>
      <c r="F8" s="6" t="e">
        <f>'11'!F207</f>
        <v>#REF!</v>
      </c>
      <c r="G8" s="6" t="e">
        <f>'11'!G207</f>
        <v>#REF!</v>
      </c>
      <c r="H8" s="6" t="e">
        <f>'11'!H207</f>
        <v>#REF!</v>
      </c>
      <c r="I8" s="6" t="e">
        <f>'11'!I207</f>
        <v>#REF!</v>
      </c>
      <c r="J8" s="6" t="e">
        <f>'11'!J207</f>
        <v>#REF!</v>
      </c>
      <c r="K8" s="6" t="e">
        <f>'11'!K207</f>
        <v>#REF!</v>
      </c>
      <c r="L8" s="6" t="e">
        <f>'11'!L207</f>
        <v>#REF!</v>
      </c>
      <c r="M8" s="6" t="e">
        <f>'11'!M207</f>
        <v>#REF!</v>
      </c>
      <c r="N8" s="6" t="e">
        <f>'11'!N207</f>
        <v>#REF!</v>
      </c>
      <c r="O8" s="6" t="e">
        <f>'11'!O207</f>
        <v>#REF!</v>
      </c>
      <c r="P8" s="6" t="e">
        <f>'11'!P207</f>
        <v>#REF!</v>
      </c>
      <c r="Q8" s="6" t="e">
        <f>'11'!Q207</f>
        <v>#REF!</v>
      </c>
      <c r="R8" s="6" t="e">
        <f>'11'!R207</f>
        <v>#REF!</v>
      </c>
      <c r="S8" s="6" t="e">
        <f>'11'!S207</f>
        <v>#REF!</v>
      </c>
      <c r="T8" s="6" t="e">
        <f>'11'!T207</f>
        <v>#REF!</v>
      </c>
      <c r="U8" s="6" t="e">
        <f>'11'!U207</f>
        <v>#REF!</v>
      </c>
      <c r="V8" s="6" t="e">
        <f>'11'!V207</f>
        <v>#REF!</v>
      </c>
      <c r="W8" s="6" t="e">
        <f>'11'!W207</f>
        <v>#REF!</v>
      </c>
      <c r="X8" s="6" t="e">
        <f>'11'!X207</f>
        <v>#REF!</v>
      </c>
      <c r="Y8" s="6" t="e">
        <f>'11'!Y207</f>
        <v>#REF!</v>
      </c>
      <c r="Z8" s="6" t="e">
        <f>'11'!Z207</f>
        <v>#REF!</v>
      </c>
      <c r="AA8" s="6">
        <f>'11'!AA207</f>
        <v>0</v>
      </c>
      <c r="AB8" s="6" t="e">
        <f>'11'!AB207</f>
        <v>#REF!</v>
      </c>
      <c r="AC8" s="6"/>
      <c r="AD8" s="6" t="e">
        <f>'11'!AD207</f>
        <v>#REF!</v>
      </c>
      <c r="AE8" s="6" t="e">
        <f>'11'!AE207</f>
        <v>#REF!</v>
      </c>
      <c r="AF8" s="6" t="e">
        <f>'11'!AF207</f>
        <v>#REF!</v>
      </c>
      <c r="AG8" s="6" t="e">
        <f>'11'!AG207</f>
        <v>#REF!</v>
      </c>
      <c r="AH8" s="6" t="e">
        <f>'11'!AH207</f>
        <v>#REF!</v>
      </c>
      <c r="AI8" s="6" t="e">
        <f>'11'!AI207</f>
        <v>#REF!</v>
      </c>
      <c r="AJ8" s="6" t="e">
        <f>'11'!AJ207</f>
        <v>#REF!</v>
      </c>
      <c r="AK8" s="6" t="e">
        <f>'11'!AK207</f>
        <v>#REF!</v>
      </c>
      <c r="AL8" s="6" t="e">
        <f>'11'!AL207</f>
        <v>#REF!</v>
      </c>
      <c r="AM8" s="6" t="e">
        <f>'11'!AM207</f>
        <v>#REF!</v>
      </c>
      <c r="AN8" s="6" t="e">
        <f>'11'!AN207</f>
        <v>#REF!</v>
      </c>
      <c r="AO8" s="6" t="e">
        <f>'11'!AO207</f>
        <v>#REF!</v>
      </c>
      <c r="AP8" s="6" t="e">
        <f>'11'!AP207</f>
        <v>#REF!</v>
      </c>
      <c r="AQ8" s="6" t="e">
        <f>'11'!AQ207</f>
        <v>#REF!</v>
      </c>
      <c r="AR8" s="6" t="e">
        <f>'11'!AR207</f>
        <v>#REF!</v>
      </c>
      <c r="AS8" s="6" t="e">
        <f>'11'!AS207</f>
        <v>#REF!</v>
      </c>
      <c r="AT8" s="6" t="e">
        <f>'11'!AO207</f>
        <v>#REF!</v>
      </c>
      <c r="AU8" s="6" t="e">
        <f>'11'!AP207</f>
        <v>#REF!</v>
      </c>
      <c r="AV8" s="6" t="e">
        <f>'11'!AQ207</f>
        <v>#REF!</v>
      </c>
      <c r="AW8" s="6" t="e">
        <f>'11'!AR207</f>
        <v>#REF!</v>
      </c>
      <c r="AX8" s="6" t="e">
        <f>'11'!AS207</f>
        <v>#REF!</v>
      </c>
      <c r="AY8" s="6" t="e">
        <f>'11'!AY207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2"/>
  <dimension ref="A1:R72"/>
  <sheetViews>
    <sheetView workbookViewId="0">
      <selection activeCell="B30" sqref="B30"/>
    </sheetView>
  </sheetViews>
  <sheetFormatPr baseColWidth="10" defaultRowHeight="14.25" x14ac:dyDescent="0.45"/>
  <cols>
    <col min="1" max="1" width="11.86328125" customWidth="1"/>
    <col min="2" max="2" width="39.1328125" customWidth="1"/>
    <col min="3" max="5" width="15.73046875" customWidth="1"/>
    <col min="6" max="6" width="20.59765625" customWidth="1"/>
    <col min="7" max="13" width="15.73046875" customWidth="1"/>
  </cols>
  <sheetData>
    <row r="1" spans="1:18" x14ac:dyDescent="0.45">
      <c r="A1" t="s">
        <v>13</v>
      </c>
    </row>
    <row r="3" spans="1:18" x14ac:dyDescent="0.45">
      <c r="F3" t="s">
        <v>25</v>
      </c>
      <c r="J3">
        <v>365</v>
      </c>
    </row>
    <row r="4" spans="1:18" x14ac:dyDescent="0.45">
      <c r="A4" s="100" t="s">
        <v>15</v>
      </c>
      <c r="B4" s="102"/>
      <c r="C4" s="101"/>
    </row>
    <row r="5" spans="1:18" x14ac:dyDescent="0.45">
      <c r="A5" s="13"/>
      <c r="B5" s="14"/>
      <c r="C5" s="10"/>
      <c r="F5" s="18" t="s">
        <v>26</v>
      </c>
      <c r="G5" s="19" t="s">
        <v>27</v>
      </c>
      <c r="H5" s="20"/>
      <c r="I5" s="20"/>
      <c r="J5" s="21"/>
      <c r="K5" s="22" t="s">
        <v>28</v>
      </c>
      <c r="L5" s="19" t="s">
        <v>29</v>
      </c>
      <c r="M5" s="20"/>
      <c r="N5" s="20"/>
      <c r="O5" s="21"/>
      <c r="P5" s="23" t="s">
        <v>30</v>
      </c>
      <c r="Q5" s="24" t="s">
        <v>31</v>
      </c>
      <c r="R5" s="25" t="s">
        <v>32</v>
      </c>
    </row>
    <row r="6" spans="1:18" x14ac:dyDescent="0.45">
      <c r="A6" s="15">
        <v>42328</v>
      </c>
      <c r="B6" s="12" t="s">
        <v>16</v>
      </c>
      <c r="C6" s="11">
        <v>6360</v>
      </c>
      <c r="F6" s="26"/>
      <c r="G6" s="27" t="s">
        <v>33</v>
      </c>
      <c r="H6" s="28" t="s">
        <v>34</v>
      </c>
      <c r="I6" s="28" t="s">
        <v>35</v>
      </c>
      <c r="J6" s="29" t="s">
        <v>36</v>
      </c>
      <c r="K6" s="30"/>
      <c r="L6" s="27" t="s">
        <v>33</v>
      </c>
      <c r="M6" s="28" t="s">
        <v>37</v>
      </c>
      <c r="N6" s="28" t="s">
        <v>35</v>
      </c>
      <c r="O6" s="29" t="s">
        <v>36</v>
      </c>
      <c r="P6" s="31" t="s">
        <v>38</v>
      </c>
      <c r="Q6" s="32" t="s">
        <v>39</v>
      </c>
      <c r="R6" s="33" t="s">
        <v>40</v>
      </c>
    </row>
    <row r="7" spans="1:18" x14ac:dyDescent="0.45">
      <c r="A7" s="15">
        <v>42328</v>
      </c>
      <c r="B7" t="s">
        <v>17</v>
      </c>
      <c r="C7" s="11">
        <v>4935</v>
      </c>
      <c r="F7" s="49" t="str">
        <f>A4</f>
        <v>OUTILS</v>
      </c>
      <c r="G7" s="48">
        <v>0</v>
      </c>
      <c r="H7" s="34">
        <f>C18</f>
        <v>11295</v>
      </c>
      <c r="I7" s="35"/>
      <c r="J7" s="34">
        <f>G7+H7-I7</f>
        <v>11295</v>
      </c>
      <c r="K7" s="36">
        <v>0.2</v>
      </c>
      <c r="L7" s="34">
        <v>0</v>
      </c>
      <c r="M7" s="34">
        <f>MIN(IF(K7&gt;1,(G7+H7/2-I7/2)/K7*$J$3/365,(G7-L7+H7/2-I7/2+N7/2)*K7*$J$3/365),MAX(0,J7-L7+N7))</f>
        <v>1129.5</v>
      </c>
      <c r="N7" s="37"/>
      <c r="O7" s="34">
        <f>L7+M7-N7</f>
        <v>1129.5</v>
      </c>
      <c r="P7" s="38">
        <f t="shared" ref="P7:P30" si="0">J7-O7</f>
        <v>10165.5</v>
      </c>
      <c r="Q7" s="37"/>
      <c r="R7" s="39">
        <f t="shared" ref="R7:R30" si="1">Q7-(I7-N7)</f>
        <v>0</v>
      </c>
    </row>
    <row r="8" spans="1:18" x14ac:dyDescent="0.45">
      <c r="A8" s="16"/>
      <c r="C8" s="11"/>
      <c r="F8" s="50"/>
      <c r="G8" s="48">
        <v>0</v>
      </c>
      <c r="H8" s="34"/>
      <c r="I8" s="35"/>
      <c r="J8" s="34">
        <f t="shared" ref="J8:J30" si="2">G8+H8-I8</f>
        <v>0</v>
      </c>
      <c r="K8" s="40"/>
      <c r="L8" s="34">
        <v>0</v>
      </c>
      <c r="M8" s="34">
        <f t="shared" ref="M8:M30" si="3">MIN(IF(K8&gt;1,(G8+H8/2-I8/2)/K8*$J$3/365,(G8-L8+H8/2-I8/2+N8/2)*K8*$J$3/365),MAX(0,J8-L8+N8))</f>
        <v>0</v>
      </c>
      <c r="N8" s="35"/>
      <c r="O8" s="34">
        <f t="shared" ref="O8:O29" si="4">L8+M8-N8</f>
        <v>0</v>
      </c>
      <c r="P8" s="34">
        <f t="shared" si="0"/>
        <v>0</v>
      </c>
      <c r="Q8" s="35"/>
      <c r="R8" s="39">
        <f t="shared" si="1"/>
        <v>0</v>
      </c>
    </row>
    <row r="9" spans="1:18" x14ac:dyDescent="0.45">
      <c r="A9" s="16"/>
      <c r="C9" s="11"/>
      <c r="F9" s="50" t="str">
        <f>A21</f>
        <v>MATERIEL ROULANT</v>
      </c>
      <c r="G9" s="48">
        <v>0</v>
      </c>
      <c r="H9" s="34">
        <f>C35</f>
        <v>3500</v>
      </c>
      <c r="I9" s="35"/>
      <c r="J9" s="34">
        <f t="shared" si="2"/>
        <v>3500</v>
      </c>
      <c r="K9" s="40">
        <v>0.2</v>
      </c>
      <c r="L9" s="34">
        <v>0</v>
      </c>
      <c r="M9" s="34">
        <f t="shared" si="3"/>
        <v>350</v>
      </c>
      <c r="N9" s="35"/>
      <c r="O9" s="34">
        <f t="shared" si="4"/>
        <v>350</v>
      </c>
      <c r="P9" s="34">
        <f t="shared" si="0"/>
        <v>3150</v>
      </c>
      <c r="Q9" s="35"/>
      <c r="R9" s="39">
        <f t="shared" si="1"/>
        <v>0</v>
      </c>
    </row>
    <row r="10" spans="1:18" x14ac:dyDescent="0.45">
      <c r="A10" s="16"/>
      <c r="C10" s="11"/>
      <c r="F10" s="50"/>
      <c r="G10" s="48">
        <v>0</v>
      </c>
      <c r="H10" s="34"/>
      <c r="I10" s="35"/>
      <c r="J10" s="34">
        <f t="shared" si="2"/>
        <v>0</v>
      </c>
      <c r="K10" s="40"/>
      <c r="L10" s="34">
        <v>0</v>
      </c>
      <c r="M10" s="34">
        <f t="shared" si="3"/>
        <v>0</v>
      </c>
      <c r="N10" s="35"/>
      <c r="O10" s="34">
        <f t="shared" si="4"/>
        <v>0</v>
      </c>
      <c r="P10" s="34">
        <f t="shared" si="0"/>
        <v>0</v>
      </c>
      <c r="Q10" s="35"/>
      <c r="R10" s="39">
        <f t="shared" si="1"/>
        <v>0</v>
      </c>
    </row>
    <row r="11" spans="1:18" x14ac:dyDescent="0.45">
      <c r="A11" s="16"/>
      <c r="C11" s="11"/>
      <c r="F11" s="50" t="str">
        <f>A37</f>
        <v>EQUIPEMENT DE BUREAU</v>
      </c>
      <c r="G11" s="48">
        <v>0</v>
      </c>
      <c r="H11" s="34">
        <f>C51</f>
        <v>200</v>
      </c>
      <c r="I11" s="35"/>
      <c r="J11" s="34">
        <f t="shared" si="2"/>
        <v>200</v>
      </c>
      <c r="K11" s="40">
        <v>0.3</v>
      </c>
      <c r="L11" s="34">
        <v>0</v>
      </c>
      <c r="M11" s="34">
        <f t="shared" si="3"/>
        <v>30</v>
      </c>
      <c r="N11" s="35"/>
      <c r="O11" s="34">
        <f t="shared" si="4"/>
        <v>30</v>
      </c>
      <c r="P11" s="34">
        <f t="shared" si="0"/>
        <v>170</v>
      </c>
      <c r="Q11" s="35"/>
      <c r="R11" s="39">
        <f t="shared" si="1"/>
        <v>0</v>
      </c>
    </row>
    <row r="12" spans="1:18" x14ac:dyDescent="0.45">
      <c r="A12" s="16"/>
      <c r="C12" s="11"/>
      <c r="F12" s="50"/>
      <c r="G12" s="48">
        <v>0</v>
      </c>
      <c r="H12" s="34"/>
      <c r="I12" s="35"/>
      <c r="J12" s="34">
        <f t="shared" si="2"/>
        <v>0</v>
      </c>
      <c r="K12" s="40"/>
      <c r="L12" s="34">
        <v>0</v>
      </c>
      <c r="M12" s="34">
        <f t="shared" si="3"/>
        <v>0</v>
      </c>
      <c r="N12" s="35"/>
      <c r="O12" s="34">
        <f t="shared" si="4"/>
        <v>0</v>
      </c>
      <c r="P12" s="34">
        <f t="shared" si="0"/>
        <v>0</v>
      </c>
      <c r="Q12" s="35"/>
      <c r="R12" s="39">
        <f t="shared" si="1"/>
        <v>0</v>
      </c>
    </row>
    <row r="13" spans="1:18" x14ac:dyDescent="0.45">
      <c r="A13" s="16"/>
      <c r="C13" s="11"/>
      <c r="F13" s="50" t="str">
        <f>A53</f>
        <v>ÉQUIPEMENT INFORMATIQUE</v>
      </c>
      <c r="G13" s="48">
        <v>0</v>
      </c>
      <c r="H13" s="34">
        <f>C67</f>
        <v>800</v>
      </c>
      <c r="I13" s="35"/>
      <c r="J13" s="34">
        <f t="shared" si="2"/>
        <v>800</v>
      </c>
      <c r="K13" s="40">
        <v>0.3</v>
      </c>
      <c r="L13" s="34">
        <v>0</v>
      </c>
      <c r="M13" s="34">
        <f t="shared" si="3"/>
        <v>120</v>
      </c>
      <c r="N13" s="35"/>
      <c r="O13" s="34">
        <f t="shared" si="4"/>
        <v>120</v>
      </c>
      <c r="P13" s="34">
        <f t="shared" si="0"/>
        <v>680</v>
      </c>
      <c r="Q13" s="35"/>
      <c r="R13" s="39">
        <f t="shared" si="1"/>
        <v>0</v>
      </c>
    </row>
    <row r="14" spans="1:18" x14ac:dyDescent="0.45">
      <c r="A14" s="16"/>
      <c r="C14" s="11"/>
      <c r="F14" s="50"/>
      <c r="G14" s="48">
        <v>0</v>
      </c>
      <c r="H14" s="34"/>
      <c r="I14" s="35"/>
      <c r="J14" s="34">
        <f t="shared" si="2"/>
        <v>0</v>
      </c>
      <c r="K14" s="41"/>
      <c r="L14" s="34">
        <v>0</v>
      </c>
      <c r="M14" s="34">
        <f t="shared" si="3"/>
        <v>0</v>
      </c>
      <c r="N14" s="35"/>
      <c r="O14" s="34">
        <f t="shared" si="4"/>
        <v>0</v>
      </c>
      <c r="P14" s="34">
        <f t="shared" si="0"/>
        <v>0</v>
      </c>
      <c r="Q14" s="35"/>
      <c r="R14" s="39">
        <f t="shared" si="1"/>
        <v>0</v>
      </c>
    </row>
    <row r="15" spans="1:18" x14ac:dyDescent="0.45">
      <c r="A15" s="16"/>
      <c r="C15" s="11"/>
      <c r="F15" s="50"/>
      <c r="G15" s="48">
        <v>0</v>
      </c>
      <c r="H15" s="34"/>
      <c r="I15" s="35"/>
      <c r="J15" s="34">
        <f t="shared" si="2"/>
        <v>0</v>
      </c>
      <c r="K15" s="41"/>
      <c r="L15" s="34">
        <v>0</v>
      </c>
      <c r="M15" s="34">
        <f t="shared" si="3"/>
        <v>0</v>
      </c>
      <c r="N15" s="35"/>
      <c r="O15" s="34">
        <f t="shared" si="4"/>
        <v>0</v>
      </c>
      <c r="P15" s="34">
        <f t="shared" si="0"/>
        <v>0</v>
      </c>
      <c r="Q15" s="35"/>
      <c r="R15" s="39">
        <f t="shared" si="1"/>
        <v>0</v>
      </c>
    </row>
    <row r="16" spans="1:18" x14ac:dyDescent="0.45">
      <c r="A16" s="4"/>
      <c r="B16" s="5"/>
      <c r="C16" s="17"/>
      <c r="F16" s="50"/>
      <c r="G16" s="48">
        <v>0</v>
      </c>
      <c r="H16" s="34"/>
      <c r="I16" s="35"/>
      <c r="J16" s="34">
        <f t="shared" si="2"/>
        <v>0</v>
      </c>
      <c r="K16" s="41"/>
      <c r="L16" s="34">
        <v>0</v>
      </c>
      <c r="M16" s="34">
        <f t="shared" si="3"/>
        <v>0</v>
      </c>
      <c r="N16" s="35"/>
      <c r="O16" s="34">
        <f t="shared" si="4"/>
        <v>0</v>
      </c>
      <c r="P16" s="34">
        <f t="shared" si="0"/>
        <v>0</v>
      </c>
      <c r="Q16" s="35"/>
      <c r="R16" s="39">
        <f t="shared" si="1"/>
        <v>0</v>
      </c>
    </row>
    <row r="17" spans="1:18" x14ac:dyDescent="0.45">
      <c r="C17" s="6"/>
      <c r="F17" s="50"/>
      <c r="G17" s="48">
        <v>0</v>
      </c>
      <c r="H17" s="34"/>
      <c r="I17" s="35"/>
      <c r="J17" s="34">
        <f t="shared" si="2"/>
        <v>0</v>
      </c>
      <c r="K17" s="41"/>
      <c r="L17" s="34">
        <v>0</v>
      </c>
      <c r="M17" s="34">
        <f t="shared" si="3"/>
        <v>0</v>
      </c>
      <c r="N17" s="35"/>
      <c r="O17" s="34">
        <f t="shared" si="4"/>
        <v>0</v>
      </c>
      <c r="P17" s="34">
        <f t="shared" si="0"/>
        <v>0</v>
      </c>
      <c r="Q17" s="35"/>
      <c r="R17" s="39">
        <f t="shared" si="1"/>
        <v>0</v>
      </c>
    </row>
    <row r="18" spans="1:18" x14ac:dyDescent="0.45">
      <c r="C18" s="6">
        <f>SUM(C6:C16)</f>
        <v>11295</v>
      </c>
      <c r="F18" s="50"/>
      <c r="G18" s="48">
        <v>0</v>
      </c>
      <c r="H18" s="34"/>
      <c r="I18" s="35"/>
      <c r="J18" s="34">
        <f t="shared" si="2"/>
        <v>0</v>
      </c>
      <c r="K18" s="41"/>
      <c r="L18" s="34">
        <v>0</v>
      </c>
      <c r="M18" s="34">
        <f t="shared" si="3"/>
        <v>0</v>
      </c>
      <c r="N18" s="35"/>
      <c r="O18" s="34">
        <f t="shared" si="4"/>
        <v>0</v>
      </c>
      <c r="P18" s="34">
        <f t="shared" si="0"/>
        <v>0</v>
      </c>
      <c r="Q18" s="35"/>
      <c r="R18" s="39">
        <f t="shared" si="1"/>
        <v>0</v>
      </c>
    </row>
    <row r="19" spans="1:18" x14ac:dyDescent="0.45">
      <c r="C19" s="6"/>
      <c r="F19" s="50"/>
      <c r="G19" s="48">
        <v>0</v>
      </c>
      <c r="H19" s="34"/>
      <c r="I19" s="35"/>
      <c r="J19" s="34">
        <f t="shared" si="2"/>
        <v>0</v>
      </c>
      <c r="K19" s="41"/>
      <c r="L19" s="34">
        <v>0</v>
      </c>
      <c r="M19" s="34">
        <f t="shared" si="3"/>
        <v>0</v>
      </c>
      <c r="N19" s="35"/>
      <c r="O19" s="34">
        <f t="shared" si="4"/>
        <v>0</v>
      </c>
      <c r="P19" s="34">
        <f t="shared" si="0"/>
        <v>0</v>
      </c>
      <c r="Q19" s="35"/>
      <c r="R19" s="39">
        <f t="shared" si="1"/>
        <v>0</v>
      </c>
    </row>
    <row r="20" spans="1:18" x14ac:dyDescent="0.45">
      <c r="C20" s="6"/>
      <c r="F20" s="50"/>
      <c r="G20" s="48">
        <v>0</v>
      </c>
      <c r="H20" s="34"/>
      <c r="I20" s="35"/>
      <c r="J20" s="34">
        <f t="shared" si="2"/>
        <v>0</v>
      </c>
      <c r="K20" s="41"/>
      <c r="L20" s="34">
        <v>0</v>
      </c>
      <c r="M20" s="34">
        <f t="shared" si="3"/>
        <v>0</v>
      </c>
      <c r="N20" s="35"/>
      <c r="O20" s="34">
        <f t="shared" si="4"/>
        <v>0</v>
      </c>
      <c r="P20" s="34">
        <f t="shared" si="0"/>
        <v>0</v>
      </c>
      <c r="Q20" s="35"/>
      <c r="R20" s="39">
        <f t="shared" si="1"/>
        <v>0</v>
      </c>
    </row>
    <row r="21" spans="1:18" x14ac:dyDescent="0.45">
      <c r="A21" s="100" t="s">
        <v>18</v>
      </c>
      <c r="B21" s="102"/>
      <c r="C21" s="101"/>
      <c r="F21" s="50"/>
      <c r="G21" s="48">
        <v>0</v>
      </c>
      <c r="H21" s="34"/>
      <c r="I21" s="35"/>
      <c r="J21" s="34">
        <f t="shared" si="2"/>
        <v>0</v>
      </c>
      <c r="K21" s="41"/>
      <c r="L21" s="34">
        <v>0</v>
      </c>
      <c r="M21" s="34">
        <f t="shared" si="3"/>
        <v>0</v>
      </c>
      <c r="N21" s="35"/>
      <c r="O21" s="34">
        <f t="shared" si="4"/>
        <v>0</v>
      </c>
      <c r="P21" s="34">
        <f t="shared" si="0"/>
        <v>0</v>
      </c>
      <c r="Q21" s="35"/>
      <c r="R21" s="39">
        <f t="shared" si="1"/>
        <v>0</v>
      </c>
    </row>
    <row r="22" spans="1:18" x14ac:dyDescent="0.45">
      <c r="A22" s="13"/>
      <c r="B22" s="14"/>
      <c r="C22" s="10"/>
      <c r="F22" s="50"/>
      <c r="G22" s="48">
        <v>0</v>
      </c>
      <c r="H22" s="34"/>
      <c r="I22" s="35"/>
      <c r="J22" s="34">
        <f t="shared" si="2"/>
        <v>0</v>
      </c>
      <c r="K22" s="41"/>
      <c r="L22" s="34">
        <v>0</v>
      </c>
      <c r="M22" s="34">
        <f t="shared" si="3"/>
        <v>0</v>
      </c>
      <c r="N22" s="35"/>
      <c r="O22" s="34">
        <f t="shared" si="4"/>
        <v>0</v>
      </c>
      <c r="P22" s="34">
        <f t="shared" si="0"/>
        <v>0</v>
      </c>
      <c r="Q22" s="35"/>
      <c r="R22" s="39">
        <f t="shared" si="1"/>
        <v>0</v>
      </c>
    </row>
    <row r="23" spans="1:18" x14ac:dyDescent="0.45">
      <c r="A23" s="15">
        <v>42328</v>
      </c>
      <c r="B23" t="s">
        <v>17</v>
      </c>
      <c r="C23" s="11">
        <v>3500</v>
      </c>
      <c r="F23" s="50"/>
      <c r="G23" s="48">
        <v>0</v>
      </c>
      <c r="H23" s="34"/>
      <c r="I23" s="35"/>
      <c r="J23" s="34">
        <f t="shared" si="2"/>
        <v>0</v>
      </c>
      <c r="K23" s="41"/>
      <c r="L23" s="34">
        <v>0</v>
      </c>
      <c r="M23" s="34">
        <f t="shared" si="3"/>
        <v>0</v>
      </c>
      <c r="N23" s="35"/>
      <c r="O23" s="34">
        <f t="shared" si="4"/>
        <v>0</v>
      </c>
      <c r="P23" s="34">
        <f t="shared" si="0"/>
        <v>0</v>
      </c>
      <c r="Q23" s="35"/>
      <c r="R23" s="39">
        <f t="shared" si="1"/>
        <v>0</v>
      </c>
    </row>
    <row r="24" spans="1:18" x14ac:dyDescent="0.45">
      <c r="A24" s="15"/>
      <c r="C24" s="11"/>
      <c r="F24" s="50"/>
      <c r="G24" s="48">
        <v>0</v>
      </c>
      <c r="H24" s="34"/>
      <c r="I24" s="35"/>
      <c r="J24" s="34">
        <f t="shared" si="2"/>
        <v>0</v>
      </c>
      <c r="K24" s="41"/>
      <c r="L24" s="34">
        <v>0</v>
      </c>
      <c r="M24" s="34">
        <f t="shared" si="3"/>
        <v>0</v>
      </c>
      <c r="N24" s="35"/>
      <c r="O24" s="34">
        <f t="shared" si="4"/>
        <v>0</v>
      </c>
      <c r="P24" s="34">
        <f t="shared" si="0"/>
        <v>0</v>
      </c>
      <c r="Q24" s="35"/>
      <c r="R24" s="39">
        <f t="shared" si="1"/>
        <v>0</v>
      </c>
    </row>
    <row r="25" spans="1:18" x14ac:dyDescent="0.45">
      <c r="A25" s="16"/>
      <c r="C25" s="11"/>
      <c r="F25" s="50"/>
      <c r="G25" s="48">
        <v>0</v>
      </c>
      <c r="H25" s="34"/>
      <c r="I25" s="35"/>
      <c r="J25" s="34">
        <f t="shared" si="2"/>
        <v>0</v>
      </c>
      <c r="K25" s="41"/>
      <c r="L25" s="34">
        <v>0</v>
      </c>
      <c r="M25" s="34">
        <f t="shared" si="3"/>
        <v>0</v>
      </c>
      <c r="N25" s="35"/>
      <c r="O25" s="34">
        <f t="shared" si="4"/>
        <v>0</v>
      </c>
      <c r="P25" s="34">
        <f t="shared" si="0"/>
        <v>0</v>
      </c>
      <c r="Q25" s="35"/>
      <c r="R25" s="39">
        <f t="shared" si="1"/>
        <v>0</v>
      </c>
    </row>
    <row r="26" spans="1:18" x14ac:dyDescent="0.45">
      <c r="A26" s="16"/>
      <c r="C26" s="11"/>
      <c r="F26" s="50"/>
      <c r="G26" s="48">
        <v>0</v>
      </c>
      <c r="H26" s="34"/>
      <c r="I26" s="35"/>
      <c r="J26" s="34">
        <f t="shared" si="2"/>
        <v>0</v>
      </c>
      <c r="K26" s="41"/>
      <c r="L26" s="34">
        <v>0</v>
      </c>
      <c r="M26" s="34">
        <f t="shared" si="3"/>
        <v>0</v>
      </c>
      <c r="N26" s="35"/>
      <c r="O26" s="34">
        <f t="shared" si="4"/>
        <v>0</v>
      </c>
      <c r="P26" s="34">
        <f t="shared" si="0"/>
        <v>0</v>
      </c>
      <c r="Q26" s="35"/>
      <c r="R26" s="39">
        <f t="shared" si="1"/>
        <v>0</v>
      </c>
    </row>
    <row r="27" spans="1:18" x14ac:dyDescent="0.45">
      <c r="A27" s="16"/>
      <c r="C27" s="11"/>
      <c r="F27" s="50"/>
      <c r="G27" s="48">
        <v>0</v>
      </c>
      <c r="H27" s="34"/>
      <c r="I27" s="35"/>
      <c r="J27" s="34">
        <f t="shared" si="2"/>
        <v>0</v>
      </c>
      <c r="K27" s="41"/>
      <c r="L27" s="34">
        <v>0</v>
      </c>
      <c r="M27" s="34">
        <f t="shared" si="3"/>
        <v>0</v>
      </c>
      <c r="N27" s="35"/>
      <c r="O27" s="34">
        <f t="shared" si="4"/>
        <v>0</v>
      </c>
      <c r="P27" s="34">
        <f t="shared" si="0"/>
        <v>0</v>
      </c>
      <c r="Q27" s="35"/>
      <c r="R27" s="39">
        <f t="shared" si="1"/>
        <v>0</v>
      </c>
    </row>
    <row r="28" spans="1:18" x14ac:dyDescent="0.45">
      <c r="A28" s="16"/>
      <c r="C28" s="11"/>
      <c r="F28" s="50"/>
      <c r="G28" s="48">
        <v>0</v>
      </c>
      <c r="H28" s="34"/>
      <c r="I28" s="35"/>
      <c r="J28" s="34">
        <f t="shared" si="2"/>
        <v>0</v>
      </c>
      <c r="K28" s="41"/>
      <c r="L28" s="34">
        <v>0</v>
      </c>
      <c r="M28" s="34">
        <f t="shared" si="3"/>
        <v>0</v>
      </c>
      <c r="N28" s="35"/>
      <c r="O28" s="34">
        <f t="shared" si="4"/>
        <v>0</v>
      </c>
      <c r="P28" s="34">
        <f t="shared" si="0"/>
        <v>0</v>
      </c>
      <c r="Q28" s="35"/>
      <c r="R28" s="39">
        <f t="shared" si="1"/>
        <v>0</v>
      </c>
    </row>
    <row r="29" spans="1:18" x14ac:dyDescent="0.45">
      <c r="A29" s="16"/>
      <c r="C29" s="11"/>
      <c r="F29" s="50"/>
      <c r="G29" s="48">
        <v>0</v>
      </c>
      <c r="H29" s="34"/>
      <c r="I29" s="35"/>
      <c r="J29" s="34">
        <f t="shared" si="2"/>
        <v>0</v>
      </c>
      <c r="K29" s="41"/>
      <c r="L29" s="34">
        <v>0</v>
      </c>
      <c r="M29" s="34">
        <f t="shared" si="3"/>
        <v>0</v>
      </c>
      <c r="N29" s="35"/>
      <c r="O29" s="34">
        <f t="shared" si="4"/>
        <v>0</v>
      </c>
      <c r="P29" s="34">
        <f t="shared" si="0"/>
        <v>0</v>
      </c>
      <c r="Q29" s="35"/>
      <c r="R29" s="39">
        <f t="shared" si="1"/>
        <v>0</v>
      </c>
    </row>
    <row r="30" spans="1:18" x14ac:dyDescent="0.45">
      <c r="A30" s="16"/>
      <c r="C30" s="11"/>
      <c r="F30" s="50"/>
      <c r="G30" s="48">
        <v>0</v>
      </c>
      <c r="H30" s="34"/>
      <c r="I30" s="35"/>
      <c r="J30" s="34">
        <f t="shared" si="2"/>
        <v>0</v>
      </c>
      <c r="K30" s="42"/>
      <c r="L30" s="34">
        <v>0</v>
      </c>
      <c r="M30" s="34">
        <f t="shared" si="3"/>
        <v>0</v>
      </c>
      <c r="N30" s="35"/>
      <c r="O30" s="34" t="e">
        <f>ROUND(SUMIF(Compte,$G30,Solde),0)</f>
        <v>#VALUE!</v>
      </c>
      <c r="P30" s="34" t="e">
        <f t="shared" si="0"/>
        <v>#VALUE!</v>
      </c>
      <c r="Q30" s="35"/>
      <c r="R30" s="39">
        <f t="shared" si="1"/>
        <v>0</v>
      </c>
    </row>
    <row r="31" spans="1:18" x14ac:dyDescent="0.45">
      <c r="A31" s="16"/>
      <c r="C31" s="11"/>
      <c r="F31" s="51"/>
      <c r="G31" s="48"/>
      <c r="H31" s="34"/>
      <c r="I31" s="35"/>
      <c r="J31" s="34"/>
      <c r="K31" s="43"/>
      <c r="L31" s="34"/>
      <c r="M31" s="34"/>
      <c r="N31" s="35"/>
      <c r="O31" s="34"/>
      <c r="P31" s="34"/>
      <c r="Q31" s="35"/>
      <c r="R31" s="39"/>
    </row>
    <row r="32" spans="1:18" x14ac:dyDescent="0.45">
      <c r="A32" s="16"/>
      <c r="C32" s="11"/>
      <c r="F32" s="44"/>
      <c r="G32" s="45">
        <f>SUM(G7:G31)</f>
        <v>0</v>
      </c>
      <c r="H32" s="45">
        <f>SUM(H7:H31)</f>
        <v>15795</v>
      </c>
      <c r="I32" s="45">
        <f>SUM(I7:I31)</f>
        <v>0</v>
      </c>
      <c r="J32" s="45">
        <f>SUM(J7:J31)</f>
        <v>15795</v>
      </c>
      <c r="K32" s="46"/>
      <c r="L32" s="45">
        <f t="shared" ref="L32:R32" si="5">SUM(L7:L31)</f>
        <v>0</v>
      </c>
      <c r="M32" s="45">
        <f t="shared" si="5"/>
        <v>1629.5</v>
      </c>
      <c r="N32" s="45">
        <f t="shared" si="5"/>
        <v>0</v>
      </c>
      <c r="O32" s="45" t="e">
        <f t="shared" si="5"/>
        <v>#VALUE!</v>
      </c>
      <c r="P32" s="45" t="e">
        <f t="shared" si="5"/>
        <v>#VALUE!</v>
      </c>
      <c r="Q32" s="45">
        <f t="shared" si="5"/>
        <v>0</v>
      </c>
      <c r="R32" s="47">
        <f t="shared" si="5"/>
        <v>0</v>
      </c>
    </row>
    <row r="33" spans="1:3" x14ac:dyDescent="0.45">
      <c r="A33" s="4"/>
      <c r="B33" s="5"/>
      <c r="C33" s="17"/>
    </row>
    <row r="34" spans="1:3" x14ac:dyDescent="0.45">
      <c r="C34" s="6"/>
    </row>
    <row r="35" spans="1:3" x14ac:dyDescent="0.45">
      <c r="C35" s="6">
        <f>SUM(C23:C33)</f>
        <v>3500</v>
      </c>
    </row>
    <row r="37" spans="1:3" x14ac:dyDescent="0.45">
      <c r="A37" s="100" t="s">
        <v>19</v>
      </c>
      <c r="B37" s="102"/>
      <c r="C37" s="101"/>
    </row>
    <row r="38" spans="1:3" x14ac:dyDescent="0.45">
      <c r="A38" s="13"/>
      <c r="B38" s="14"/>
      <c r="C38" s="10"/>
    </row>
    <row r="39" spans="1:3" x14ac:dyDescent="0.45">
      <c r="A39" s="15">
        <v>42328</v>
      </c>
      <c r="B39" s="12" t="s">
        <v>22</v>
      </c>
      <c r="C39" s="11">
        <v>200</v>
      </c>
    </row>
    <row r="40" spans="1:3" x14ac:dyDescent="0.45">
      <c r="A40" s="15"/>
      <c r="C40" s="11"/>
    </row>
    <row r="41" spans="1:3" x14ac:dyDescent="0.45">
      <c r="A41" s="16"/>
      <c r="C41" s="11"/>
    </row>
    <row r="42" spans="1:3" x14ac:dyDescent="0.45">
      <c r="A42" s="16"/>
      <c r="C42" s="11"/>
    </row>
    <row r="43" spans="1:3" x14ac:dyDescent="0.45">
      <c r="A43" s="16"/>
      <c r="C43" s="11"/>
    </row>
    <row r="44" spans="1:3" x14ac:dyDescent="0.45">
      <c r="A44" s="16"/>
      <c r="C44" s="11"/>
    </row>
    <row r="45" spans="1:3" x14ac:dyDescent="0.45">
      <c r="A45" s="16"/>
      <c r="C45" s="11"/>
    </row>
    <row r="46" spans="1:3" x14ac:dyDescent="0.45">
      <c r="A46" s="16"/>
      <c r="C46" s="11"/>
    </row>
    <row r="47" spans="1:3" x14ac:dyDescent="0.45">
      <c r="A47" s="16"/>
      <c r="C47" s="11"/>
    </row>
    <row r="48" spans="1:3" x14ac:dyDescent="0.45">
      <c r="A48" s="16"/>
      <c r="C48" s="11"/>
    </row>
    <row r="49" spans="1:3" x14ac:dyDescent="0.45">
      <c r="A49" s="4"/>
      <c r="B49" s="5"/>
      <c r="C49" s="17"/>
    </row>
    <row r="50" spans="1:3" x14ac:dyDescent="0.45">
      <c r="C50" s="6"/>
    </row>
    <row r="51" spans="1:3" x14ac:dyDescent="0.45">
      <c r="C51" s="6">
        <f>SUM(C39:C49)</f>
        <v>200</v>
      </c>
    </row>
    <row r="53" spans="1:3" x14ac:dyDescent="0.45">
      <c r="A53" s="100" t="s">
        <v>20</v>
      </c>
      <c r="B53" s="102"/>
      <c r="C53" s="101"/>
    </row>
    <row r="54" spans="1:3" x14ac:dyDescent="0.45">
      <c r="A54" s="13"/>
      <c r="B54" s="14"/>
      <c r="C54" s="10"/>
    </row>
    <row r="55" spans="1:3" x14ac:dyDescent="0.45">
      <c r="A55" s="15">
        <v>42328</v>
      </c>
      <c r="B55" s="12" t="s">
        <v>21</v>
      </c>
      <c r="C55" s="11">
        <v>600</v>
      </c>
    </row>
    <row r="56" spans="1:3" x14ac:dyDescent="0.45">
      <c r="A56" s="15">
        <v>42328</v>
      </c>
      <c r="B56" s="12" t="s">
        <v>23</v>
      </c>
      <c r="C56" s="11">
        <v>200</v>
      </c>
    </row>
    <row r="57" spans="1:3" x14ac:dyDescent="0.45">
      <c r="A57" s="16"/>
      <c r="C57" s="11"/>
    </row>
    <row r="58" spans="1:3" x14ac:dyDescent="0.45">
      <c r="A58" s="16"/>
      <c r="C58" s="11"/>
    </row>
    <row r="59" spans="1:3" x14ac:dyDescent="0.45">
      <c r="A59" s="16"/>
      <c r="C59" s="11"/>
    </row>
    <row r="60" spans="1:3" x14ac:dyDescent="0.45">
      <c r="A60" s="16"/>
      <c r="C60" s="11"/>
    </row>
    <row r="61" spans="1:3" x14ac:dyDescent="0.45">
      <c r="A61" s="16"/>
      <c r="C61" s="11"/>
    </row>
    <row r="62" spans="1:3" x14ac:dyDescent="0.45">
      <c r="A62" s="16"/>
      <c r="C62" s="11"/>
    </row>
    <row r="63" spans="1:3" x14ac:dyDescent="0.45">
      <c r="A63" s="16"/>
      <c r="C63" s="11"/>
    </row>
    <row r="64" spans="1:3" x14ac:dyDescent="0.45">
      <c r="A64" s="16"/>
      <c r="C64" s="11"/>
    </row>
    <row r="65" spans="1:3" x14ac:dyDescent="0.45">
      <c r="A65" s="4"/>
      <c r="B65" s="5"/>
      <c r="C65" s="17"/>
    </row>
    <row r="66" spans="1:3" x14ac:dyDescent="0.45">
      <c r="C66" s="6"/>
    </row>
    <row r="67" spans="1:3" x14ac:dyDescent="0.45">
      <c r="C67" s="6">
        <f>SUM(C55:C65)</f>
        <v>800</v>
      </c>
    </row>
    <row r="72" spans="1:3" x14ac:dyDescent="0.45">
      <c r="B72" t="s">
        <v>24</v>
      </c>
      <c r="C72" s="9">
        <f>C67+C51+C35+C18</f>
        <v>15795</v>
      </c>
    </row>
  </sheetData>
  <mergeCells count="4">
    <mergeCell ref="A4:C4"/>
    <mergeCell ref="A21:C21"/>
    <mergeCell ref="A37:C37"/>
    <mergeCell ref="A53:C53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3"/>
  <dimension ref="A1:L510"/>
  <sheetViews>
    <sheetView workbookViewId="0">
      <selection activeCell="P14" sqref="P14"/>
    </sheetView>
  </sheetViews>
  <sheetFormatPr baseColWidth="10" defaultRowHeight="14.25" x14ac:dyDescent="0.45"/>
  <cols>
    <col min="1" max="1" width="1.265625" customWidth="1"/>
    <col min="2" max="2" width="8.3984375" bestFit="1" customWidth="1"/>
    <col min="3" max="3" width="18.73046875" customWidth="1"/>
    <col min="4" max="4" width="13.86328125" style="59" customWidth="1"/>
    <col min="5" max="5" width="13" style="6" customWidth="1"/>
    <col min="6" max="6" width="11.73046875" style="6" bestFit="1" customWidth="1"/>
    <col min="7" max="7" width="9.59765625" style="1" customWidth="1"/>
    <col min="8" max="8" width="13.3984375" customWidth="1"/>
    <col min="9" max="9" width="8.1328125" customWidth="1"/>
    <col min="11" max="11" width="11.59765625" hidden="1" customWidth="1"/>
    <col min="12" max="12" width="0" hidden="1" customWidth="1"/>
  </cols>
  <sheetData>
    <row r="1" spans="1:12" x14ac:dyDescent="0.45">
      <c r="A1" s="61" t="s">
        <v>91</v>
      </c>
      <c r="B1" s="62"/>
      <c r="C1" s="62"/>
      <c r="D1" s="63" t="s">
        <v>92</v>
      </c>
      <c r="E1" s="60"/>
      <c r="F1" s="62">
        <v>15</v>
      </c>
      <c r="G1" s="64" t="s">
        <v>93</v>
      </c>
      <c r="H1" s="62"/>
      <c r="I1" s="62"/>
    </row>
    <row r="2" spans="1:12" x14ac:dyDescent="0.45">
      <c r="A2" s="61" t="s">
        <v>94</v>
      </c>
      <c r="B2" s="62"/>
      <c r="C2" s="62"/>
      <c r="D2" s="65"/>
      <c r="E2" s="66"/>
      <c r="F2" s="62">
        <v>30</v>
      </c>
      <c r="G2" s="64" t="s">
        <v>93</v>
      </c>
      <c r="H2" s="62"/>
      <c r="I2" s="62"/>
      <c r="K2" s="12">
        <f ca="1">TODAY()</f>
        <v>44974</v>
      </c>
    </row>
    <row r="3" spans="1:12" x14ac:dyDescent="0.45">
      <c r="A3" s="67" t="str">
        <f ca="1">UPPER("En date du "&amp;TEXT(TODAY(),"J MMMMMMM AAAA"))</f>
        <v>EN DATE DU 17 FÉVRIER 2023</v>
      </c>
      <c r="B3" s="62"/>
      <c r="C3" s="62"/>
      <c r="D3" s="65"/>
      <c r="E3" s="68"/>
      <c r="F3" s="62">
        <v>60</v>
      </c>
      <c r="G3" s="64" t="s">
        <v>93</v>
      </c>
      <c r="H3" s="62"/>
      <c r="I3" s="62"/>
    </row>
    <row r="4" spans="1:12" s="72" customFormat="1" ht="11.45" customHeight="1" thickBot="1" x14ac:dyDescent="0.5">
      <c r="A4" s="69"/>
      <c r="B4" s="69"/>
      <c r="C4" s="69"/>
      <c r="D4" s="70"/>
      <c r="E4" s="69"/>
      <c r="F4" s="69"/>
      <c r="G4" s="71"/>
      <c r="H4" s="69"/>
      <c r="I4" s="69"/>
    </row>
    <row r="5" spans="1:12" x14ac:dyDescent="0.45">
      <c r="E5"/>
      <c r="F5"/>
    </row>
    <row r="6" spans="1:12" ht="28.15" customHeight="1" x14ac:dyDescent="0.45">
      <c r="B6" s="73" t="s">
        <v>95</v>
      </c>
      <c r="C6" s="74" t="s">
        <v>96</v>
      </c>
      <c r="D6" s="75" t="s">
        <v>97</v>
      </c>
      <c r="E6" s="75" t="s">
        <v>98</v>
      </c>
      <c r="F6" s="75" t="s">
        <v>99</v>
      </c>
      <c r="G6" s="76" t="s">
        <v>100</v>
      </c>
      <c r="H6" s="75" t="s">
        <v>101</v>
      </c>
      <c r="I6" s="76" t="s">
        <v>102</v>
      </c>
      <c r="K6" s="75" t="s">
        <v>103</v>
      </c>
    </row>
    <row r="7" spans="1:12" ht="4.9000000000000004" customHeight="1" x14ac:dyDescent="0.45">
      <c r="H7" s="9" t="str">
        <f>IF(E7&gt;0,E7-F7," ")</f>
        <v xml:space="preserve"> </v>
      </c>
      <c r="I7" s="9"/>
      <c r="K7" s="77"/>
    </row>
    <row r="8" spans="1:12" x14ac:dyDescent="0.45">
      <c r="B8" s="1">
        <v>22</v>
      </c>
      <c r="D8" s="59">
        <v>42468</v>
      </c>
      <c r="E8" s="6">
        <v>592.12125000000003</v>
      </c>
      <c r="G8" s="1">
        <v>30</v>
      </c>
      <c r="H8" s="9">
        <f>IF(AND(E8&gt;0,ISBLANK(I8)),E8-F8," ")</f>
        <v>592.12125000000003</v>
      </c>
      <c r="I8" s="9"/>
      <c r="K8" s="77">
        <f ca="1">IF(L8&gt;0,IF(ISBLANK(D8),0,$K$2-D8)-G8,0)</f>
        <v>2476</v>
      </c>
      <c r="L8">
        <f t="shared" ref="L8:L71" si="0">IF(ISBLANK(I8),1,0)</f>
        <v>1</v>
      </c>
    </row>
    <row r="9" spans="1:12" x14ac:dyDescent="0.45">
      <c r="B9" s="1">
        <v>23</v>
      </c>
      <c r="D9" s="59">
        <v>42466</v>
      </c>
      <c r="E9" s="6">
        <v>14946.75</v>
      </c>
      <c r="G9" s="1">
        <v>30</v>
      </c>
      <c r="H9" s="9">
        <f t="shared" ref="H9:H72" si="1">IF(AND(E9&gt;0,ISBLANK(I9)),E9-F9," ")</f>
        <v>14946.75</v>
      </c>
      <c r="I9" s="9"/>
      <c r="K9" s="77">
        <f t="shared" ref="K9:K72" ca="1" si="2">IF(L9&gt;0,IF(ISBLANK(D9),0,$K$2-D9)-G9,0)</f>
        <v>2478</v>
      </c>
      <c r="L9">
        <f t="shared" si="0"/>
        <v>1</v>
      </c>
    </row>
    <row r="10" spans="1:12" x14ac:dyDescent="0.45">
      <c r="B10" s="1">
        <v>24</v>
      </c>
      <c r="D10" s="59">
        <v>42467</v>
      </c>
      <c r="E10" s="6">
        <v>13797</v>
      </c>
      <c r="G10" s="1">
        <v>30</v>
      </c>
      <c r="H10" s="9">
        <f t="shared" si="1"/>
        <v>13797</v>
      </c>
      <c r="I10" s="9"/>
      <c r="K10" s="77">
        <f t="shared" ca="1" si="2"/>
        <v>2477</v>
      </c>
      <c r="L10">
        <f t="shared" si="0"/>
        <v>1</v>
      </c>
    </row>
    <row r="11" spans="1:12" x14ac:dyDescent="0.45">
      <c r="B11" s="1">
        <v>25</v>
      </c>
      <c r="D11" s="59">
        <v>42482</v>
      </c>
      <c r="E11" s="6">
        <v>3959.4055724999998</v>
      </c>
      <c r="G11" s="1">
        <v>30</v>
      </c>
      <c r="H11" s="9">
        <f t="shared" si="1"/>
        <v>3959.4055724999998</v>
      </c>
      <c r="I11" s="9"/>
      <c r="K11" s="77">
        <f t="shared" ca="1" si="2"/>
        <v>2462</v>
      </c>
      <c r="L11">
        <f t="shared" si="0"/>
        <v>1</v>
      </c>
    </row>
    <row r="12" spans="1:12" x14ac:dyDescent="0.45">
      <c r="B12" s="1">
        <v>26</v>
      </c>
      <c r="D12" s="59">
        <v>42468</v>
      </c>
      <c r="E12" s="6">
        <v>17572.296105000001</v>
      </c>
      <c r="G12" s="1">
        <v>30</v>
      </c>
      <c r="H12" s="9">
        <f t="shared" si="1"/>
        <v>17572.296105000001</v>
      </c>
      <c r="I12" s="9"/>
      <c r="K12" s="77">
        <f t="shared" ca="1" si="2"/>
        <v>2476</v>
      </c>
      <c r="L12">
        <f t="shared" si="0"/>
        <v>1</v>
      </c>
    </row>
    <row r="13" spans="1:12" x14ac:dyDescent="0.45">
      <c r="B13" s="1">
        <v>27</v>
      </c>
      <c r="D13" s="59">
        <v>42468</v>
      </c>
      <c r="E13" s="6">
        <v>287.4375</v>
      </c>
      <c r="G13" s="1">
        <v>30</v>
      </c>
      <c r="H13" s="9">
        <f t="shared" si="1"/>
        <v>287.4375</v>
      </c>
      <c r="I13" s="9"/>
      <c r="K13" s="77">
        <f t="shared" ca="1" si="2"/>
        <v>2476</v>
      </c>
      <c r="L13">
        <f t="shared" si="0"/>
        <v>1</v>
      </c>
    </row>
    <row r="14" spans="1:12" x14ac:dyDescent="0.45">
      <c r="B14" s="1">
        <v>28</v>
      </c>
      <c r="D14" s="59">
        <v>42468</v>
      </c>
      <c r="E14" s="6">
        <v>494.39249999999998</v>
      </c>
      <c r="G14" s="1">
        <v>30</v>
      </c>
      <c r="H14" s="9">
        <f t="shared" si="1"/>
        <v>494.39249999999998</v>
      </c>
      <c r="I14" s="9"/>
      <c r="K14" s="77">
        <f t="shared" ca="1" si="2"/>
        <v>2476</v>
      </c>
      <c r="L14">
        <f t="shared" si="0"/>
        <v>1</v>
      </c>
    </row>
    <row r="15" spans="1:12" x14ac:dyDescent="0.45">
      <c r="B15" s="1">
        <v>29</v>
      </c>
      <c r="D15" s="59">
        <v>42468</v>
      </c>
      <c r="E15" s="6">
        <v>34.4925</v>
      </c>
      <c r="G15" s="1">
        <v>30</v>
      </c>
      <c r="H15" s="9">
        <f t="shared" si="1"/>
        <v>34.4925</v>
      </c>
      <c r="I15" s="9"/>
      <c r="K15" s="77">
        <f t="shared" ca="1" si="2"/>
        <v>2476</v>
      </c>
      <c r="L15">
        <f t="shared" si="0"/>
        <v>1</v>
      </c>
    </row>
    <row r="16" spans="1:12" x14ac:dyDescent="0.45">
      <c r="B16" s="1">
        <v>30</v>
      </c>
      <c r="D16" s="59">
        <v>42472</v>
      </c>
      <c r="E16" s="6">
        <v>574.875</v>
      </c>
      <c r="G16" s="1">
        <v>30</v>
      </c>
      <c r="H16" s="9">
        <f t="shared" si="1"/>
        <v>574.875</v>
      </c>
      <c r="I16" s="9"/>
      <c r="K16" s="77">
        <f t="shared" ca="1" si="2"/>
        <v>2472</v>
      </c>
      <c r="L16">
        <f t="shared" si="0"/>
        <v>1</v>
      </c>
    </row>
    <row r="17" spans="2:12" x14ac:dyDescent="0.45">
      <c r="B17" s="1">
        <v>31</v>
      </c>
      <c r="D17" s="59">
        <v>42472</v>
      </c>
      <c r="E17" s="6">
        <v>287.4375</v>
      </c>
      <c r="G17" s="1">
        <v>30</v>
      </c>
      <c r="H17" s="9">
        <f t="shared" si="1"/>
        <v>287.4375</v>
      </c>
      <c r="I17" s="9"/>
      <c r="K17" s="77">
        <f t="shared" ca="1" si="2"/>
        <v>2472</v>
      </c>
      <c r="L17">
        <f t="shared" si="0"/>
        <v>1</v>
      </c>
    </row>
    <row r="18" spans="2:12" x14ac:dyDescent="0.45">
      <c r="B18" s="1">
        <v>32</v>
      </c>
      <c r="D18" s="59">
        <v>42475</v>
      </c>
      <c r="E18" s="6">
        <v>207.12746250000001</v>
      </c>
      <c r="G18" s="1">
        <v>30</v>
      </c>
      <c r="H18" s="9">
        <f t="shared" si="1"/>
        <v>207.12746250000001</v>
      </c>
      <c r="I18" s="9"/>
      <c r="K18" s="77">
        <f t="shared" ca="1" si="2"/>
        <v>2469</v>
      </c>
      <c r="L18">
        <f t="shared" si="0"/>
        <v>1</v>
      </c>
    </row>
    <row r="19" spans="2:12" x14ac:dyDescent="0.45">
      <c r="B19" s="1">
        <v>33</v>
      </c>
      <c r="D19" s="59">
        <v>42475</v>
      </c>
      <c r="E19" s="6">
        <v>227.19059999999999</v>
      </c>
      <c r="G19" s="1">
        <v>30</v>
      </c>
      <c r="H19" s="9">
        <f t="shared" si="1"/>
        <v>227.19059999999999</v>
      </c>
      <c r="I19" s="9"/>
      <c r="K19" s="77">
        <f t="shared" ca="1" si="2"/>
        <v>2469</v>
      </c>
      <c r="L19">
        <f t="shared" si="0"/>
        <v>1</v>
      </c>
    </row>
    <row r="20" spans="2:12" x14ac:dyDescent="0.45">
      <c r="B20" s="1">
        <v>34</v>
      </c>
      <c r="D20" s="59">
        <v>42475</v>
      </c>
      <c r="E20" s="6">
        <v>104.2018425</v>
      </c>
      <c r="G20" s="1">
        <v>30</v>
      </c>
      <c r="H20" s="9">
        <f t="shared" si="1"/>
        <v>104.2018425</v>
      </c>
      <c r="I20" s="9"/>
      <c r="K20" s="77">
        <f t="shared" ca="1" si="2"/>
        <v>2469</v>
      </c>
      <c r="L20">
        <f t="shared" si="0"/>
        <v>1</v>
      </c>
    </row>
    <row r="21" spans="2:12" x14ac:dyDescent="0.45">
      <c r="B21" s="1">
        <v>35</v>
      </c>
      <c r="D21" s="59">
        <v>42475</v>
      </c>
      <c r="E21" s="6">
        <v>373.66874999999999</v>
      </c>
      <c r="G21" s="1">
        <v>30</v>
      </c>
      <c r="H21" s="9">
        <f t="shared" si="1"/>
        <v>373.66874999999999</v>
      </c>
      <c r="I21" s="9"/>
      <c r="K21" s="77">
        <f t="shared" ca="1" si="2"/>
        <v>2469</v>
      </c>
      <c r="L21">
        <f t="shared" si="0"/>
        <v>1</v>
      </c>
    </row>
    <row r="22" spans="2:12" x14ac:dyDescent="0.45">
      <c r="B22" s="1">
        <v>36</v>
      </c>
      <c r="D22" s="59">
        <v>42478</v>
      </c>
      <c r="E22" s="6">
        <v>465.64875000000001</v>
      </c>
      <c r="G22" s="1">
        <v>30</v>
      </c>
      <c r="H22" s="9">
        <f t="shared" si="1"/>
        <v>465.64875000000001</v>
      </c>
      <c r="I22" s="9"/>
      <c r="K22" s="77">
        <f t="shared" ca="1" si="2"/>
        <v>2466</v>
      </c>
      <c r="L22">
        <f t="shared" si="0"/>
        <v>1</v>
      </c>
    </row>
    <row r="23" spans="2:12" x14ac:dyDescent="0.45">
      <c r="B23" s="1">
        <v>37</v>
      </c>
      <c r="D23" s="59">
        <v>42478</v>
      </c>
      <c r="E23" s="6">
        <v>1149.75</v>
      </c>
      <c r="G23" s="1">
        <v>30</v>
      </c>
      <c r="H23" s="9">
        <f t="shared" si="1"/>
        <v>1149.75</v>
      </c>
      <c r="I23" s="9"/>
      <c r="K23" s="77">
        <f t="shared" ca="1" si="2"/>
        <v>2466</v>
      </c>
      <c r="L23">
        <f t="shared" si="0"/>
        <v>1</v>
      </c>
    </row>
    <row r="24" spans="2:12" x14ac:dyDescent="0.45">
      <c r="B24" s="1">
        <v>38</v>
      </c>
      <c r="D24" s="59">
        <v>42480</v>
      </c>
      <c r="E24" s="6">
        <v>1200.0055725</v>
      </c>
      <c r="G24" s="1">
        <v>30</v>
      </c>
      <c r="H24" s="9">
        <f t="shared" si="1"/>
        <v>1200.0055725</v>
      </c>
      <c r="I24" s="9"/>
      <c r="K24" s="77">
        <f t="shared" ca="1" si="2"/>
        <v>2464</v>
      </c>
      <c r="L24">
        <f t="shared" si="0"/>
        <v>1</v>
      </c>
    </row>
    <row r="25" spans="2:12" x14ac:dyDescent="0.45">
      <c r="B25" s="1">
        <v>39</v>
      </c>
      <c r="D25" s="59">
        <v>42480</v>
      </c>
      <c r="E25" s="6">
        <v>862.3125</v>
      </c>
      <c r="G25" s="1">
        <v>30</v>
      </c>
      <c r="H25" s="9">
        <f t="shared" si="1"/>
        <v>862.3125</v>
      </c>
      <c r="I25" s="9"/>
      <c r="K25" s="77">
        <f t="shared" ca="1" si="2"/>
        <v>2464</v>
      </c>
      <c r="L25">
        <f t="shared" si="0"/>
        <v>1</v>
      </c>
    </row>
    <row r="26" spans="2:12" x14ac:dyDescent="0.45">
      <c r="B26" s="1">
        <v>40</v>
      </c>
      <c r="D26" s="59">
        <v>42481</v>
      </c>
      <c r="E26" s="6">
        <v>402.41250000000002</v>
      </c>
      <c r="G26" s="1">
        <v>30</v>
      </c>
      <c r="H26" s="9">
        <f t="shared" si="1"/>
        <v>402.41250000000002</v>
      </c>
      <c r="I26" s="9"/>
      <c r="K26" s="77">
        <f t="shared" ca="1" si="2"/>
        <v>2463</v>
      </c>
      <c r="L26">
        <f t="shared" si="0"/>
        <v>1</v>
      </c>
    </row>
    <row r="27" spans="2:12" x14ac:dyDescent="0.45">
      <c r="B27" s="1">
        <v>41</v>
      </c>
      <c r="D27" s="59">
        <v>42481</v>
      </c>
      <c r="E27" s="6">
        <v>448.40250000000003</v>
      </c>
      <c r="G27" s="1">
        <v>30</v>
      </c>
      <c r="H27" s="9">
        <f t="shared" si="1"/>
        <v>448.40250000000003</v>
      </c>
      <c r="I27" s="9"/>
      <c r="K27" s="77">
        <f t="shared" ca="1" si="2"/>
        <v>2463</v>
      </c>
      <c r="L27">
        <f t="shared" si="0"/>
        <v>1</v>
      </c>
    </row>
    <row r="28" spans="2:12" x14ac:dyDescent="0.45">
      <c r="B28" s="1">
        <v>42</v>
      </c>
      <c r="D28" s="59">
        <v>42481</v>
      </c>
      <c r="E28" s="6">
        <v>402.41250000000002</v>
      </c>
      <c r="G28" s="1">
        <v>30</v>
      </c>
      <c r="H28" s="9">
        <f t="shared" si="1"/>
        <v>402.41250000000002</v>
      </c>
      <c r="I28" s="9"/>
      <c r="K28" s="77">
        <f t="shared" ca="1" si="2"/>
        <v>2463</v>
      </c>
      <c r="L28">
        <f t="shared" si="0"/>
        <v>1</v>
      </c>
    </row>
    <row r="29" spans="2:12" x14ac:dyDescent="0.45">
      <c r="B29" s="1"/>
      <c r="H29" s="9" t="str">
        <f t="shared" si="1"/>
        <v xml:space="preserve"> </v>
      </c>
      <c r="I29" s="9"/>
      <c r="K29" s="77">
        <f t="shared" si="2"/>
        <v>0</v>
      </c>
      <c r="L29">
        <f t="shared" si="0"/>
        <v>1</v>
      </c>
    </row>
    <row r="30" spans="2:12" x14ac:dyDescent="0.45">
      <c r="B30" s="1"/>
      <c r="H30" s="9" t="str">
        <f t="shared" si="1"/>
        <v xml:space="preserve"> </v>
      </c>
      <c r="I30" s="9"/>
      <c r="K30" s="77">
        <f t="shared" si="2"/>
        <v>0</v>
      </c>
      <c r="L30">
        <f t="shared" si="0"/>
        <v>1</v>
      </c>
    </row>
    <row r="31" spans="2:12" x14ac:dyDescent="0.45">
      <c r="B31" s="1"/>
      <c r="H31" s="9" t="str">
        <f t="shared" si="1"/>
        <v xml:space="preserve"> </v>
      </c>
      <c r="I31" s="9"/>
      <c r="K31" s="77">
        <f t="shared" si="2"/>
        <v>0</v>
      </c>
      <c r="L31">
        <f t="shared" si="0"/>
        <v>1</v>
      </c>
    </row>
    <row r="32" spans="2:12" x14ac:dyDescent="0.45">
      <c r="B32" s="1"/>
      <c r="H32" s="9" t="str">
        <f t="shared" si="1"/>
        <v xml:space="preserve"> </v>
      </c>
      <c r="I32" s="9"/>
      <c r="K32" s="77">
        <f t="shared" si="2"/>
        <v>0</v>
      </c>
      <c r="L32">
        <f t="shared" si="0"/>
        <v>1</v>
      </c>
    </row>
    <row r="33" spans="2:12" x14ac:dyDescent="0.45">
      <c r="B33" s="1"/>
      <c r="H33" s="9" t="str">
        <f t="shared" si="1"/>
        <v xml:space="preserve"> </v>
      </c>
      <c r="I33" s="9"/>
      <c r="K33" s="77">
        <f t="shared" si="2"/>
        <v>0</v>
      </c>
      <c r="L33">
        <f t="shared" si="0"/>
        <v>1</v>
      </c>
    </row>
    <row r="34" spans="2:12" x14ac:dyDescent="0.45">
      <c r="B34" s="1"/>
      <c r="H34" s="9" t="str">
        <f t="shared" si="1"/>
        <v xml:space="preserve"> </v>
      </c>
      <c r="I34" s="9"/>
      <c r="K34" s="77">
        <f t="shared" si="2"/>
        <v>0</v>
      </c>
      <c r="L34">
        <f t="shared" si="0"/>
        <v>1</v>
      </c>
    </row>
    <row r="35" spans="2:12" x14ac:dyDescent="0.45">
      <c r="B35" s="1"/>
      <c r="H35" s="9" t="str">
        <f t="shared" si="1"/>
        <v xml:space="preserve"> </v>
      </c>
      <c r="I35" s="9"/>
      <c r="K35" s="77">
        <f t="shared" si="2"/>
        <v>0</v>
      </c>
      <c r="L35">
        <f t="shared" si="0"/>
        <v>1</v>
      </c>
    </row>
    <row r="36" spans="2:12" x14ac:dyDescent="0.45">
      <c r="B36" s="1"/>
      <c r="H36" s="9" t="str">
        <f t="shared" si="1"/>
        <v xml:space="preserve"> </v>
      </c>
      <c r="I36" s="9"/>
      <c r="K36" s="77">
        <f t="shared" si="2"/>
        <v>0</v>
      </c>
      <c r="L36">
        <f t="shared" si="0"/>
        <v>1</v>
      </c>
    </row>
    <row r="37" spans="2:12" x14ac:dyDescent="0.45">
      <c r="B37" s="1"/>
      <c r="H37" s="9" t="str">
        <f t="shared" si="1"/>
        <v xml:space="preserve"> </v>
      </c>
      <c r="I37" s="9"/>
      <c r="K37" s="77">
        <f t="shared" si="2"/>
        <v>0</v>
      </c>
      <c r="L37">
        <f t="shared" si="0"/>
        <v>1</v>
      </c>
    </row>
    <row r="38" spans="2:12" x14ac:dyDescent="0.45">
      <c r="B38" s="1"/>
      <c r="H38" s="9" t="str">
        <f t="shared" si="1"/>
        <v xml:space="preserve"> </v>
      </c>
      <c r="I38" s="9"/>
      <c r="K38" s="77">
        <f t="shared" si="2"/>
        <v>0</v>
      </c>
      <c r="L38">
        <f t="shared" si="0"/>
        <v>1</v>
      </c>
    </row>
    <row r="39" spans="2:12" x14ac:dyDescent="0.45">
      <c r="B39" s="1"/>
      <c r="H39" s="9" t="str">
        <f t="shared" si="1"/>
        <v xml:space="preserve"> </v>
      </c>
      <c r="I39" s="9"/>
      <c r="K39" s="77">
        <f t="shared" si="2"/>
        <v>0</v>
      </c>
      <c r="L39">
        <f t="shared" si="0"/>
        <v>1</v>
      </c>
    </row>
    <row r="40" spans="2:12" x14ac:dyDescent="0.45">
      <c r="B40" s="1"/>
      <c r="H40" s="9" t="str">
        <f t="shared" si="1"/>
        <v xml:space="preserve"> </v>
      </c>
      <c r="I40" s="9"/>
      <c r="K40" s="77">
        <f t="shared" si="2"/>
        <v>0</v>
      </c>
      <c r="L40">
        <f t="shared" si="0"/>
        <v>1</v>
      </c>
    </row>
    <row r="41" spans="2:12" x14ac:dyDescent="0.45">
      <c r="B41" s="1"/>
      <c r="H41" s="9" t="str">
        <f t="shared" si="1"/>
        <v xml:space="preserve"> </v>
      </c>
      <c r="I41" s="9"/>
      <c r="K41" s="77">
        <f t="shared" si="2"/>
        <v>0</v>
      </c>
      <c r="L41">
        <f t="shared" si="0"/>
        <v>1</v>
      </c>
    </row>
    <row r="42" spans="2:12" x14ac:dyDescent="0.45">
      <c r="B42" s="1"/>
      <c r="H42" s="9" t="str">
        <f t="shared" si="1"/>
        <v xml:space="preserve"> </v>
      </c>
      <c r="I42" s="9"/>
      <c r="K42" s="77">
        <f t="shared" si="2"/>
        <v>0</v>
      </c>
      <c r="L42">
        <f t="shared" si="0"/>
        <v>1</v>
      </c>
    </row>
    <row r="43" spans="2:12" x14ac:dyDescent="0.45">
      <c r="B43" s="1"/>
      <c r="H43" s="9" t="str">
        <f t="shared" si="1"/>
        <v xml:space="preserve"> </v>
      </c>
      <c r="I43" s="9"/>
      <c r="K43" s="77">
        <f t="shared" si="2"/>
        <v>0</v>
      </c>
      <c r="L43">
        <f t="shared" si="0"/>
        <v>1</v>
      </c>
    </row>
    <row r="44" spans="2:12" x14ac:dyDescent="0.45">
      <c r="B44" s="1"/>
      <c r="H44" s="9" t="str">
        <f t="shared" si="1"/>
        <v xml:space="preserve"> </v>
      </c>
      <c r="I44" s="9"/>
      <c r="K44" s="77">
        <f t="shared" si="2"/>
        <v>0</v>
      </c>
      <c r="L44">
        <f t="shared" si="0"/>
        <v>1</v>
      </c>
    </row>
    <row r="45" spans="2:12" x14ac:dyDescent="0.45">
      <c r="B45" s="1"/>
      <c r="H45" s="9" t="str">
        <f t="shared" si="1"/>
        <v xml:space="preserve"> </v>
      </c>
      <c r="I45" s="9"/>
      <c r="K45" s="77">
        <f t="shared" si="2"/>
        <v>0</v>
      </c>
      <c r="L45">
        <f t="shared" si="0"/>
        <v>1</v>
      </c>
    </row>
    <row r="46" spans="2:12" x14ac:dyDescent="0.45">
      <c r="B46" s="1"/>
      <c r="H46" s="9" t="str">
        <f t="shared" si="1"/>
        <v xml:space="preserve"> </v>
      </c>
      <c r="I46" s="9"/>
      <c r="K46" s="77">
        <f t="shared" si="2"/>
        <v>0</v>
      </c>
      <c r="L46">
        <f t="shared" si="0"/>
        <v>1</v>
      </c>
    </row>
    <row r="47" spans="2:12" x14ac:dyDescent="0.45">
      <c r="B47" s="1"/>
      <c r="H47" s="9" t="str">
        <f t="shared" si="1"/>
        <v xml:space="preserve"> </v>
      </c>
      <c r="I47" s="9"/>
      <c r="K47" s="77">
        <f t="shared" si="2"/>
        <v>0</v>
      </c>
      <c r="L47">
        <f t="shared" si="0"/>
        <v>1</v>
      </c>
    </row>
    <row r="48" spans="2:12" x14ac:dyDescent="0.45">
      <c r="B48" s="1"/>
      <c r="H48" s="9" t="str">
        <f t="shared" si="1"/>
        <v xml:space="preserve"> </v>
      </c>
      <c r="I48" s="9"/>
      <c r="K48" s="77">
        <f t="shared" si="2"/>
        <v>0</v>
      </c>
      <c r="L48">
        <f t="shared" si="0"/>
        <v>1</v>
      </c>
    </row>
    <row r="49" spans="2:12" x14ac:dyDescent="0.45">
      <c r="B49" s="1"/>
      <c r="H49" s="9" t="str">
        <f t="shared" si="1"/>
        <v xml:space="preserve"> </v>
      </c>
      <c r="I49" s="9"/>
      <c r="K49" s="77">
        <f t="shared" si="2"/>
        <v>0</v>
      </c>
      <c r="L49">
        <f t="shared" si="0"/>
        <v>1</v>
      </c>
    </row>
    <row r="50" spans="2:12" x14ac:dyDescent="0.45">
      <c r="B50" s="1"/>
      <c r="H50" s="9" t="str">
        <f t="shared" si="1"/>
        <v xml:space="preserve"> </v>
      </c>
      <c r="I50" s="9"/>
      <c r="K50" s="77">
        <f t="shared" si="2"/>
        <v>0</v>
      </c>
      <c r="L50">
        <f t="shared" si="0"/>
        <v>1</v>
      </c>
    </row>
    <row r="51" spans="2:12" x14ac:dyDescent="0.45">
      <c r="B51" s="1"/>
      <c r="H51" s="9" t="str">
        <f t="shared" si="1"/>
        <v xml:space="preserve"> </v>
      </c>
      <c r="I51" s="9"/>
      <c r="K51" s="77">
        <f t="shared" si="2"/>
        <v>0</v>
      </c>
      <c r="L51">
        <f t="shared" si="0"/>
        <v>1</v>
      </c>
    </row>
    <row r="52" spans="2:12" x14ac:dyDescent="0.45">
      <c r="B52" s="1"/>
      <c r="H52" s="9" t="str">
        <f t="shared" si="1"/>
        <v xml:space="preserve"> </v>
      </c>
      <c r="I52" s="9"/>
      <c r="K52" s="77">
        <f t="shared" si="2"/>
        <v>0</v>
      </c>
      <c r="L52">
        <f t="shared" si="0"/>
        <v>1</v>
      </c>
    </row>
    <row r="53" spans="2:12" x14ac:dyDescent="0.45">
      <c r="B53" s="1"/>
      <c r="H53" s="9" t="str">
        <f t="shared" si="1"/>
        <v xml:space="preserve"> </v>
      </c>
      <c r="I53" s="9"/>
      <c r="K53" s="77">
        <f t="shared" si="2"/>
        <v>0</v>
      </c>
      <c r="L53">
        <f t="shared" si="0"/>
        <v>1</v>
      </c>
    </row>
    <row r="54" spans="2:12" x14ac:dyDescent="0.45">
      <c r="B54" s="1"/>
      <c r="H54" s="9" t="str">
        <f t="shared" si="1"/>
        <v xml:space="preserve"> </v>
      </c>
      <c r="I54" s="9"/>
      <c r="K54" s="77">
        <f t="shared" si="2"/>
        <v>0</v>
      </c>
      <c r="L54">
        <f t="shared" si="0"/>
        <v>1</v>
      </c>
    </row>
    <row r="55" spans="2:12" x14ac:dyDescent="0.45">
      <c r="B55" s="1"/>
      <c r="H55" s="9" t="str">
        <f t="shared" si="1"/>
        <v xml:space="preserve"> </v>
      </c>
      <c r="I55" s="9"/>
      <c r="K55" s="77">
        <f t="shared" si="2"/>
        <v>0</v>
      </c>
      <c r="L55">
        <f t="shared" si="0"/>
        <v>1</v>
      </c>
    </row>
    <row r="56" spans="2:12" x14ac:dyDescent="0.45">
      <c r="B56" s="1"/>
      <c r="H56" s="9" t="str">
        <f t="shared" si="1"/>
        <v xml:space="preserve"> </v>
      </c>
      <c r="I56" s="9"/>
      <c r="K56" s="77">
        <f t="shared" si="2"/>
        <v>0</v>
      </c>
      <c r="L56">
        <f t="shared" si="0"/>
        <v>1</v>
      </c>
    </row>
    <row r="57" spans="2:12" x14ac:dyDescent="0.45">
      <c r="B57" s="1"/>
      <c r="H57" s="9" t="str">
        <f t="shared" si="1"/>
        <v xml:space="preserve"> </v>
      </c>
      <c r="I57" s="9"/>
      <c r="K57" s="77">
        <f t="shared" si="2"/>
        <v>0</v>
      </c>
      <c r="L57">
        <f t="shared" si="0"/>
        <v>1</v>
      </c>
    </row>
    <row r="58" spans="2:12" x14ac:dyDescent="0.45">
      <c r="B58" s="1"/>
      <c r="H58" s="9" t="str">
        <f t="shared" si="1"/>
        <v xml:space="preserve"> </v>
      </c>
      <c r="I58" s="9"/>
      <c r="K58" s="77">
        <f t="shared" si="2"/>
        <v>0</v>
      </c>
      <c r="L58">
        <f t="shared" si="0"/>
        <v>1</v>
      </c>
    </row>
    <row r="59" spans="2:12" x14ac:dyDescent="0.45">
      <c r="B59" s="1"/>
      <c r="H59" s="9" t="str">
        <f t="shared" si="1"/>
        <v xml:space="preserve"> </v>
      </c>
      <c r="I59" s="9"/>
      <c r="K59" s="77">
        <f t="shared" si="2"/>
        <v>0</v>
      </c>
      <c r="L59">
        <f t="shared" si="0"/>
        <v>1</v>
      </c>
    </row>
    <row r="60" spans="2:12" x14ac:dyDescent="0.45">
      <c r="B60" s="1"/>
      <c r="H60" s="9" t="str">
        <f t="shared" si="1"/>
        <v xml:space="preserve"> </v>
      </c>
      <c r="I60" s="9"/>
      <c r="K60" s="77">
        <f t="shared" si="2"/>
        <v>0</v>
      </c>
      <c r="L60">
        <f t="shared" si="0"/>
        <v>1</v>
      </c>
    </row>
    <row r="61" spans="2:12" x14ac:dyDescent="0.45">
      <c r="B61" s="1"/>
      <c r="H61" s="9" t="str">
        <f t="shared" si="1"/>
        <v xml:space="preserve"> </v>
      </c>
      <c r="I61" s="9"/>
      <c r="K61" s="77">
        <f t="shared" si="2"/>
        <v>0</v>
      </c>
      <c r="L61">
        <f t="shared" si="0"/>
        <v>1</v>
      </c>
    </row>
    <row r="62" spans="2:12" x14ac:dyDescent="0.45">
      <c r="B62" s="1"/>
      <c r="H62" s="9" t="str">
        <f t="shared" si="1"/>
        <v xml:space="preserve"> </v>
      </c>
      <c r="I62" s="9"/>
      <c r="K62" s="77">
        <f t="shared" si="2"/>
        <v>0</v>
      </c>
      <c r="L62">
        <f t="shared" si="0"/>
        <v>1</v>
      </c>
    </row>
    <row r="63" spans="2:12" x14ac:dyDescent="0.45">
      <c r="B63" s="1"/>
      <c r="H63" s="9" t="str">
        <f t="shared" si="1"/>
        <v xml:space="preserve"> </v>
      </c>
      <c r="I63" s="9"/>
      <c r="K63" s="77">
        <f t="shared" si="2"/>
        <v>0</v>
      </c>
      <c r="L63">
        <f t="shared" si="0"/>
        <v>1</v>
      </c>
    </row>
    <row r="64" spans="2:12" x14ac:dyDescent="0.45">
      <c r="B64" s="1"/>
      <c r="H64" s="9" t="str">
        <f t="shared" si="1"/>
        <v xml:space="preserve"> </v>
      </c>
      <c r="I64" s="9"/>
      <c r="K64" s="77">
        <f t="shared" si="2"/>
        <v>0</v>
      </c>
      <c r="L64">
        <f t="shared" si="0"/>
        <v>1</v>
      </c>
    </row>
    <row r="65" spans="2:12" x14ac:dyDescent="0.45">
      <c r="B65" s="1"/>
      <c r="H65" s="9" t="str">
        <f t="shared" si="1"/>
        <v xml:space="preserve"> </v>
      </c>
      <c r="I65" s="9"/>
      <c r="K65" s="77">
        <f t="shared" si="2"/>
        <v>0</v>
      </c>
      <c r="L65">
        <f t="shared" si="0"/>
        <v>1</v>
      </c>
    </row>
    <row r="66" spans="2:12" x14ac:dyDescent="0.45">
      <c r="B66" s="1"/>
      <c r="H66" s="9" t="str">
        <f t="shared" si="1"/>
        <v xml:space="preserve"> </v>
      </c>
      <c r="I66" s="9"/>
      <c r="K66" s="77">
        <f t="shared" si="2"/>
        <v>0</v>
      </c>
      <c r="L66">
        <f t="shared" si="0"/>
        <v>1</v>
      </c>
    </row>
    <row r="67" spans="2:12" x14ac:dyDescent="0.45">
      <c r="B67" s="1"/>
      <c r="H67" s="9" t="str">
        <f t="shared" si="1"/>
        <v xml:space="preserve"> </v>
      </c>
      <c r="I67" s="9"/>
      <c r="K67" s="77">
        <f t="shared" si="2"/>
        <v>0</v>
      </c>
      <c r="L67">
        <f t="shared" si="0"/>
        <v>1</v>
      </c>
    </row>
    <row r="68" spans="2:12" x14ac:dyDescent="0.45">
      <c r="B68" s="1"/>
      <c r="H68" s="9" t="str">
        <f t="shared" si="1"/>
        <v xml:space="preserve"> </v>
      </c>
      <c r="I68" s="9"/>
      <c r="K68" s="77">
        <f t="shared" si="2"/>
        <v>0</v>
      </c>
      <c r="L68">
        <f t="shared" si="0"/>
        <v>1</v>
      </c>
    </row>
    <row r="69" spans="2:12" x14ac:dyDescent="0.45">
      <c r="B69" s="1"/>
      <c r="H69" s="9" t="str">
        <f t="shared" si="1"/>
        <v xml:space="preserve"> </v>
      </c>
      <c r="I69" s="9"/>
      <c r="K69" s="77">
        <f t="shared" si="2"/>
        <v>0</v>
      </c>
      <c r="L69">
        <f t="shared" si="0"/>
        <v>1</v>
      </c>
    </row>
    <row r="70" spans="2:12" x14ac:dyDescent="0.45">
      <c r="B70" s="1"/>
      <c r="H70" s="9" t="str">
        <f t="shared" si="1"/>
        <v xml:space="preserve"> </v>
      </c>
      <c r="I70" s="9"/>
      <c r="K70" s="77">
        <f t="shared" si="2"/>
        <v>0</v>
      </c>
      <c r="L70">
        <f t="shared" si="0"/>
        <v>1</v>
      </c>
    </row>
    <row r="71" spans="2:12" x14ac:dyDescent="0.45">
      <c r="B71" s="1"/>
      <c r="H71" s="9" t="str">
        <f t="shared" si="1"/>
        <v xml:space="preserve"> </v>
      </c>
      <c r="I71" s="9"/>
      <c r="K71" s="77">
        <f t="shared" si="2"/>
        <v>0</v>
      </c>
      <c r="L71">
        <f t="shared" si="0"/>
        <v>1</v>
      </c>
    </row>
    <row r="72" spans="2:12" x14ac:dyDescent="0.45">
      <c r="B72" s="1"/>
      <c r="H72" s="9" t="str">
        <f t="shared" si="1"/>
        <v xml:space="preserve"> </v>
      </c>
      <c r="I72" s="9"/>
      <c r="K72" s="77">
        <f t="shared" si="2"/>
        <v>0</v>
      </c>
      <c r="L72">
        <f t="shared" ref="L72:L135" si="3">IF(ISBLANK(I72),1,0)</f>
        <v>1</v>
      </c>
    </row>
    <row r="73" spans="2:12" x14ac:dyDescent="0.45">
      <c r="B73" s="1"/>
      <c r="H73" s="9" t="str">
        <f t="shared" ref="H73:H136" si="4">IF(AND(E73&gt;0,ISBLANK(I73)),E73-F73," ")</f>
        <v xml:space="preserve"> </v>
      </c>
      <c r="I73" s="9"/>
      <c r="K73" s="77">
        <f t="shared" ref="K73:K136" si="5">IF(L73&gt;0,IF(ISBLANK(D73),0,$K$2-D73)-G73,0)</f>
        <v>0</v>
      </c>
      <c r="L73">
        <f t="shared" si="3"/>
        <v>1</v>
      </c>
    </row>
    <row r="74" spans="2:12" x14ac:dyDescent="0.45">
      <c r="B74" s="1"/>
      <c r="H74" s="9" t="str">
        <f t="shared" si="4"/>
        <v xml:space="preserve"> </v>
      </c>
      <c r="I74" s="9"/>
      <c r="K74" s="77">
        <f t="shared" si="5"/>
        <v>0</v>
      </c>
      <c r="L74">
        <f t="shared" si="3"/>
        <v>1</v>
      </c>
    </row>
    <row r="75" spans="2:12" x14ac:dyDescent="0.45">
      <c r="B75" s="1"/>
      <c r="H75" s="9" t="str">
        <f t="shared" si="4"/>
        <v xml:space="preserve"> </v>
      </c>
      <c r="I75" s="9"/>
      <c r="K75" s="77">
        <f t="shared" si="5"/>
        <v>0</v>
      </c>
      <c r="L75">
        <f t="shared" si="3"/>
        <v>1</v>
      </c>
    </row>
    <row r="76" spans="2:12" x14ac:dyDescent="0.45">
      <c r="B76" s="1"/>
      <c r="H76" s="9" t="str">
        <f t="shared" si="4"/>
        <v xml:space="preserve"> </v>
      </c>
      <c r="I76" s="9"/>
      <c r="K76" s="77">
        <f t="shared" si="5"/>
        <v>0</v>
      </c>
      <c r="L76">
        <f t="shared" si="3"/>
        <v>1</v>
      </c>
    </row>
    <row r="77" spans="2:12" x14ac:dyDescent="0.45">
      <c r="B77" s="1"/>
      <c r="H77" s="9" t="str">
        <f t="shared" si="4"/>
        <v xml:space="preserve"> </v>
      </c>
      <c r="I77" s="9"/>
      <c r="K77" s="77">
        <f t="shared" si="5"/>
        <v>0</v>
      </c>
      <c r="L77">
        <f t="shared" si="3"/>
        <v>1</v>
      </c>
    </row>
    <row r="78" spans="2:12" x14ac:dyDescent="0.45">
      <c r="B78" s="1"/>
      <c r="H78" s="9" t="str">
        <f t="shared" si="4"/>
        <v xml:space="preserve"> </v>
      </c>
      <c r="I78" s="9"/>
      <c r="K78" s="77">
        <f t="shared" si="5"/>
        <v>0</v>
      </c>
      <c r="L78">
        <f t="shared" si="3"/>
        <v>1</v>
      </c>
    </row>
    <row r="79" spans="2:12" x14ac:dyDescent="0.45">
      <c r="B79" s="1"/>
      <c r="H79" s="9" t="str">
        <f t="shared" si="4"/>
        <v xml:space="preserve"> </v>
      </c>
      <c r="I79" s="9"/>
      <c r="K79" s="77">
        <f t="shared" si="5"/>
        <v>0</v>
      </c>
      <c r="L79">
        <f t="shared" si="3"/>
        <v>1</v>
      </c>
    </row>
    <row r="80" spans="2:12" x14ac:dyDescent="0.45">
      <c r="B80" s="1"/>
      <c r="H80" s="9" t="str">
        <f t="shared" si="4"/>
        <v xml:space="preserve"> </v>
      </c>
      <c r="I80" s="9"/>
      <c r="K80" s="77">
        <f t="shared" si="5"/>
        <v>0</v>
      </c>
      <c r="L80">
        <f t="shared" si="3"/>
        <v>1</v>
      </c>
    </row>
    <row r="81" spans="2:12" x14ac:dyDescent="0.45">
      <c r="B81" s="1"/>
      <c r="H81" s="9" t="str">
        <f t="shared" si="4"/>
        <v xml:space="preserve"> </v>
      </c>
      <c r="I81" s="9"/>
      <c r="K81" s="77">
        <f t="shared" si="5"/>
        <v>0</v>
      </c>
      <c r="L81">
        <f t="shared" si="3"/>
        <v>1</v>
      </c>
    </row>
    <row r="82" spans="2:12" x14ac:dyDescent="0.45">
      <c r="B82" s="1"/>
      <c r="H82" s="9" t="str">
        <f t="shared" si="4"/>
        <v xml:space="preserve"> </v>
      </c>
      <c r="I82" s="9"/>
      <c r="K82" s="77">
        <f t="shared" si="5"/>
        <v>0</v>
      </c>
      <c r="L82">
        <f t="shared" si="3"/>
        <v>1</v>
      </c>
    </row>
    <row r="83" spans="2:12" x14ac:dyDescent="0.45">
      <c r="B83" s="1"/>
      <c r="H83" s="9" t="str">
        <f t="shared" si="4"/>
        <v xml:space="preserve"> </v>
      </c>
      <c r="I83" s="9"/>
      <c r="K83" s="77">
        <f t="shared" si="5"/>
        <v>0</v>
      </c>
      <c r="L83">
        <f t="shared" si="3"/>
        <v>1</v>
      </c>
    </row>
    <row r="84" spans="2:12" x14ac:dyDescent="0.45">
      <c r="B84" s="1"/>
      <c r="H84" s="9" t="str">
        <f t="shared" si="4"/>
        <v xml:space="preserve"> </v>
      </c>
      <c r="I84" s="9"/>
      <c r="K84" s="77">
        <f t="shared" si="5"/>
        <v>0</v>
      </c>
      <c r="L84">
        <f t="shared" si="3"/>
        <v>1</v>
      </c>
    </row>
    <row r="85" spans="2:12" x14ac:dyDescent="0.45">
      <c r="B85" s="1"/>
      <c r="H85" s="9" t="str">
        <f t="shared" si="4"/>
        <v xml:space="preserve"> </v>
      </c>
      <c r="I85" s="9"/>
      <c r="K85" s="77">
        <f t="shared" si="5"/>
        <v>0</v>
      </c>
      <c r="L85">
        <f t="shared" si="3"/>
        <v>1</v>
      </c>
    </row>
    <row r="86" spans="2:12" x14ac:dyDescent="0.45">
      <c r="B86" s="1"/>
      <c r="H86" s="9" t="str">
        <f t="shared" si="4"/>
        <v xml:space="preserve"> </v>
      </c>
      <c r="I86" s="9"/>
      <c r="K86" s="77">
        <f t="shared" si="5"/>
        <v>0</v>
      </c>
      <c r="L86">
        <f t="shared" si="3"/>
        <v>1</v>
      </c>
    </row>
    <row r="87" spans="2:12" x14ac:dyDescent="0.45">
      <c r="B87" s="1"/>
      <c r="H87" s="9" t="str">
        <f t="shared" si="4"/>
        <v xml:space="preserve"> </v>
      </c>
      <c r="I87" s="9"/>
      <c r="K87" s="77">
        <f t="shared" si="5"/>
        <v>0</v>
      </c>
      <c r="L87">
        <f t="shared" si="3"/>
        <v>1</v>
      </c>
    </row>
    <row r="88" spans="2:12" x14ac:dyDescent="0.45">
      <c r="B88" s="1"/>
      <c r="H88" s="9" t="str">
        <f t="shared" si="4"/>
        <v xml:space="preserve"> </v>
      </c>
      <c r="I88" s="9"/>
      <c r="K88" s="77">
        <f t="shared" si="5"/>
        <v>0</v>
      </c>
      <c r="L88">
        <f t="shared" si="3"/>
        <v>1</v>
      </c>
    </row>
    <row r="89" spans="2:12" x14ac:dyDescent="0.45">
      <c r="B89" s="1"/>
      <c r="H89" s="9" t="str">
        <f t="shared" si="4"/>
        <v xml:space="preserve"> </v>
      </c>
      <c r="I89" s="9"/>
      <c r="K89" s="77">
        <f t="shared" si="5"/>
        <v>0</v>
      </c>
      <c r="L89">
        <f t="shared" si="3"/>
        <v>1</v>
      </c>
    </row>
    <row r="90" spans="2:12" x14ac:dyDescent="0.45">
      <c r="B90" s="1"/>
      <c r="H90" s="9" t="str">
        <f t="shared" si="4"/>
        <v xml:space="preserve"> </v>
      </c>
      <c r="I90" s="9"/>
      <c r="K90" s="77">
        <f t="shared" si="5"/>
        <v>0</v>
      </c>
      <c r="L90">
        <f t="shared" si="3"/>
        <v>1</v>
      </c>
    </row>
    <row r="91" spans="2:12" x14ac:dyDescent="0.45">
      <c r="B91" s="1"/>
      <c r="H91" s="9" t="str">
        <f t="shared" si="4"/>
        <v xml:space="preserve"> </v>
      </c>
      <c r="I91" s="9"/>
      <c r="K91" s="77">
        <f t="shared" si="5"/>
        <v>0</v>
      </c>
      <c r="L91">
        <f t="shared" si="3"/>
        <v>1</v>
      </c>
    </row>
    <row r="92" spans="2:12" x14ac:dyDescent="0.45">
      <c r="B92" s="1"/>
      <c r="H92" s="9" t="str">
        <f t="shared" si="4"/>
        <v xml:space="preserve"> </v>
      </c>
      <c r="I92" s="9"/>
      <c r="K92" s="77">
        <f t="shared" si="5"/>
        <v>0</v>
      </c>
      <c r="L92">
        <f t="shared" si="3"/>
        <v>1</v>
      </c>
    </row>
    <row r="93" spans="2:12" x14ac:dyDescent="0.45">
      <c r="B93" s="1"/>
      <c r="H93" s="9" t="str">
        <f t="shared" si="4"/>
        <v xml:space="preserve"> </v>
      </c>
      <c r="I93" s="9"/>
      <c r="K93" s="77">
        <f t="shared" si="5"/>
        <v>0</v>
      </c>
      <c r="L93">
        <f t="shared" si="3"/>
        <v>1</v>
      </c>
    </row>
    <row r="94" spans="2:12" x14ac:dyDescent="0.45">
      <c r="B94" s="1"/>
      <c r="H94" s="9" t="str">
        <f t="shared" si="4"/>
        <v xml:space="preserve"> </v>
      </c>
      <c r="I94" s="9"/>
      <c r="K94" s="77">
        <f t="shared" si="5"/>
        <v>0</v>
      </c>
      <c r="L94">
        <f t="shared" si="3"/>
        <v>1</v>
      </c>
    </row>
    <row r="95" spans="2:12" x14ac:dyDescent="0.45">
      <c r="B95" s="1"/>
      <c r="H95" s="9" t="str">
        <f t="shared" si="4"/>
        <v xml:space="preserve"> </v>
      </c>
      <c r="I95" s="9"/>
      <c r="K95" s="77">
        <f t="shared" si="5"/>
        <v>0</v>
      </c>
      <c r="L95">
        <f t="shared" si="3"/>
        <v>1</v>
      </c>
    </row>
    <row r="96" spans="2:12" x14ac:dyDescent="0.45">
      <c r="B96" s="1"/>
      <c r="H96" s="9" t="str">
        <f t="shared" si="4"/>
        <v xml:space="preserve"> </v>
      </c>
      <c r="I96" s="9"/>
      <c r="K96" s="77">
        <f t="shared" si="5"/>
        <v>0</v>
      </c>
      <c r="L96">
        <f t="shared" si="3"/>
        <v>1</v>
      </c>
    </row>
    <row r="97" spans="2:12" x14ac:dyDescent="0.45">
      <c r="B97" s="1"/>
      <c r="H97" s="9" t="str">
        <f t="shared" si="4"/>
        <v xml:space="preserve"> </v>
      </c>
      <c r="I97" s="9"/>
      <c r="K97" s="77">
        <f t="shared" si="5"/>
        <v>0</v>
      </c>
      <c r="L97">
        <f t="shared" si="3"/>
        <v>1</v>
      </c>
    </row>
    <row r="98" spans="2:12" x14ac:dyDescent="0.45">
      <c r="B98" s="1"/>
      <c r="H98" s="9" t="str">
        <f t="shared" si="4"/>
        <v xml:space="preserve"> </v>
      </c>
      <c r="I98" s="9"/>
      <c r="K98" s="77">
        <f t="shared" si="5"/>
        <v>0</v>
      </c>
      <c r="L98">
        <f t="shared" si="3"/>
        <v>1</v>
      </c>
    </row>
    <row r="99" spans="2:12" x14ac:dyDescent="0.45">
      <c r="B99" s="1"/>
      <c r="H99" s="9" t="str">
        <f t="shared" si="4"/>
        <v xml:space="preserve"> </v>
      </c>
      <c r="I99" s="9"/>
      <c r="K99" s="77">
        <f t="shared" si="5"/>
        <v>0</v>
      </c>
      <c r="L99">
        <f t="shared" si="3"/>
        <v>1</v>
      </c>
    </row>
    <row r="100" spans="2:12" x14ac:dyDescent="0.45">
      <c r="B100" s="1"/>
      <c r="H100" s="9" t="str">
        <f t="shared" si="4"/>
        <v xml:space="preserve"> </v>
      </c>
      <c r="I100" s="9"/>
      <c r="K100" s="77">
        <f t="shared" si="5"/>
        <v>0</v>
      </c>
      <c r="L100">
        <f t="shared" si="3"/>
        <v>1</v>
      </c>
    </row>
    <row r="101" spans="2:12" x14ac:dyDescent="0.45">
      <c r="B101" s="1"/>
      <c r="H101" s="9" t="str">
        <f t="shared" si="4"/>
        <v xml:space="preserve"> </v>
      </c>
      <c r="I101" s="9"/>
      <c r="K101" s="77">
        <f t="shared" si="5"/>
        <v>0</v>
      </c>
      <c r="L101">
        <f t="shared" si="3"/>
        <v>1</v>
      </c>
    </row>
    <row r="102" spans="2:12" x14ac:dyDescent="0.45">
      <c r="B102" s="1"/>
      <c r="H102" s="9" t="str">
        <f t="shared" si="4"/>
        <v xml:space="preserve"> </v>
      </c>
      <c r="I102" s="9"/>
      <c r="K102" s="77">
        <f t="shared" si="5"/>
        <v>0</v>
      </c>
      <c r="L102">
        <f t="shared" si="3"/>
        <v>1</v>
      </c>
    </row>
    <row r="103" spans="2:12" x14ac:dyDescent="0.45">
      <c r="B103" s="1"/>
      <c r="H103" s="9" t="str">
        <f t="shared" si="4"/>
        <v xml:space="preserve"> </v>
      </c>
      <c r="I103" s="9"/>
      <c r="K103" s="77">
        <f t="shared" si="5"/>
        <v>0</v>
      </c>
      <c r="L103">
        <f t="shared" si="3"/>
        <v>1</v>
      </c>
    </row>
    <row r="104" spans="2:12" x14ac:dyDescent="0.45">
      <c r="B104" s="1"/>
      <c r="H104" s="9" t="str">
        <f t="shared" si="4"/>
        <v xml:space="preserve"> </v>
      </c>
      <c r="I104" s="9"/>
      <c r="K104" s="77">
        <f t="shared" si="5"/>
        <v>0</v>
      </c>
      <c r="L104">
        <f t="shared" si="3"/>
        <v>1</v>
      </c>
    </row>
    <row r="105" spans="2:12" x14ac:dyDescent="0.45">
      <c r="B105" s="1"/>
      <c r="H105" s="9" t="str">
        <f t="shared" si="4"/>
        <v xml:space="preserve"> </v>
      </c>
      <c r="I105" s="9"/>
      <c r="K105" s="77">
        <f t="shared" si="5"/>
        <v>0</v>
      </c>
      <c r="L105">
        <f t="shared" si="3"/>
        <v>1</v>
      </c>
    </row>
    <row r="106" spans="2:12" x14ac:dyDescent="0.45">
      <c r="B106" s="1"/>
      <c r="H106" s="9" t="str">
        <f t="shared" si="4"/>
        <v xml:space="preserve"> </v>
      </c>
      <c r="I106" s="9"/>
      <c r="K106" s="77">
        <f t="shared" si="5"/>
        <v>0</v>
      </c>
      <c r="L106">
        <f t="shared" si="3"/>
        <v>1</v>
      </c>
    </row>
    <row r="107" spans="2:12" x14ac:dyDescent="0.45">
      <c r="B107" s="1"/>
      <c r="H107" s="9" t="str">
        <f t="shared" si="4"/>
        <v xml:space="preserve"> </v>
      </c>
      <c r="I107" s="9"/>
      <c r="K107" s="77">
        <f t="shared" si="5"/>
        <v>0</v>
      </c>
      <c r="L107">
        <f t="shared" si="3"/>
        <v>1</v>
      </c>
    </row>
    <row r="108" spans="2:12" x14ac:dyDescent="0.45">
      <c r="B108" s="1"/>
      <c r="H108" s="9" t="str">
        <f t="shared" si="4"/>
        <v xml:space="preserve"> </v>
      </c>
      <c r="I108" s="9"/>
      <c r="K108" s="77">
        <f t="shared" si="5"/>
        <v>0</v>
      </c>
      <c r="L108">
        <f t="shared" si="3"/>
        <v>1</v>
      </c>
    </row>
    <row r="109" spans="2:12" x14ac:dyDescent="0.45">
      <c r="B109" s="1"/>
      <c r="H109" s="9" t="str">
        <f t="shared" si="4"/>
        <v xml:space="preserve"> </v>
      </c>
      <c r="I109" s="9"/>
      <c r="K109" s="77">
        <f t="shared" si="5"/>
        <v>0</v>
      </c>
      <c r="L109">
        <f t="shared" si="3"/>
        <v>1</v>
      </c>
    </row>
    <row r="110" spans="2:12" x14ac:dyDescent="0.45">
      <c r="B110" s="1"/>
      <c r="H110" s="9" t="str">
        <f t="shared" si="4"/>
        <v xml:space="preserve"> </v>
      </c>
      <c r="I110" s="9"/>
      <c r="K110" s="77">
        <f t="shared" si="5"/>
        <v>0</v>
      </c>
      <c r="L110">
        <f t="shared" si="3"/>
        <v>1</v>
      </c>
    </row>
    <row r="111" spans="2:12" x14ac:dyDescent="0.45">
      <c r="B111" s="1"/>
      <c r="H111" s="9" t="str">
        <f t="shared" si="4"/>
        <v xml:space="preserve"> </v>
      </c>
      <c r="I111" s="9"/>
      <c r="K111" s="77">
        <f t="shared" si="5"/>
        <v>0</v>
      </c>
      <c r="L111">
        <f t="shared" si="3"/>
        <v>1</v>
      </c>
    </row>
    <row r="112" spans="2:12" x14ac:dyDescent="0.45">
      <c r="B112" s="1"/>
      <c r="H112" s="9" t="str">
        <f t="shared" si="4"/>
        <v xml:space="preserve"> </v>
      </c>
      <c r="I112" s="9"/>
      <c r="K112" s="77">
        <f t="shared" si="5"/>
        <v>0</v>
      </c>
      <c r="L112">
        <f t="shared" si="3"/>
        <v>1</v>
      </c>
    </row>
    <row r="113" spans="2:12" x14ac:dyDescent="0.45">
      <c r="B113" s="1"/>
      <c r="H113" s="9" t="str">
        <f t="shared" si="4"/>
        <v xml:space="preserve"> </v>
      </c>
      <c r="I113" s="9"/>
      <c r="K113" s="77">
        <f t="shared" si="5"/>
        <v>0</v>
      </c>
      <c r="L113">
        <f t="shared" si="3"/>
        <v>1</v>
      </c>
    </row>
    <row r="114" spans="2:12" x14ac:dyDescent="0.45">
      <c r="B114" s="1"/>
      <c r="H114" s="9" t="str">
        <f t="shared" si="4"/>
        <v xml:space="preserve"> </v>
      </c>
      <c r="I114" s="9"/>
      <c r="K114" s="77">
        <f t="shared" si="5"/>
        <v>0</v>
      </c>
      <c r="L114">
        <f t="shared" si="3"/>
        <v>1</v>
      </c>
    </row>
    <row r="115" spans="2:12" x14ac:dyDescent="0.45">
      <c r="B115" s="1"/>
      <c r="H115" s="9" t="str">
        <f t="shared" si="4"/>
        <v xml:space="preserve"> </v>
      </c>
      <c r="I115" s="9"/>
      <c r="K115" s="77">
        <f t="shared" si="5"/>
        <v>0</v>
      </c>
      <c r="L115">
        <f t="shared" si="3"/>
        <v>1</v>
      </c>
    </row>
    <row r="116" spans="2:12" x14ac:dyDescent="0.45">
      <c r="B116" s="1"/>
      <c r="H116" s="9" t="str">
        <f t="shared" si="4"/>
        <v xml:space="preserve"> </v>
      </c>
      <c r="I116" s="9"/>
      <c r="K116" s="77">
        <f t="shared" si="5"/>
        <v>0</v>
      </c>
      <c r="L116">
        <f t="shared" si="3"/>
        <v>1</v>
      </c>
    </row>
    <row r="117" spans="2:12" x14ac:dyDescent="0.45">
      <c r="B117" s="1"/>
      <c r="H117" s="9" t="str">
        <f t="shared" si="4"/>
        <v xml:space="preserve"> </v>
      </c>
      <c r="I117" s="9"/>
      <c r="K117" s="77">
        <f t="shared" si="5"/>
        <v>0</v>
      </c>
      <c r="L117">
        <f t="shared" si="3"/>
        <v>1</v>
      </c>
    </row>
    <row r="118" spans="2:12" x14ac:dyDescent="0.45">
      <c r="B118" s="1"/>
      <c r="H118" s="9" t="str">
        <f t="shared" si="4"/>
        <v xml:space="preserve"> </v>
      </c>
      <c r="I118" s="9"/>
      <c r="K118" s="77">
        <f t="shared" si="5"/>
        <v>0</v>
      </c>
      <c r="L118">
        <f t="shared" si="3"/>
        <v>1</v>
      </c>
    </row>
    <row r="119" spans="2:12" x14ac:dyDescent="0.45">
      <c r="B119" s="1"/>
      <c r="H119" s="9" t="str">
        <f t="shared" si="4"/>
        <v xml:space="preserve"> </v>
      </c>
      <c r="I119" s="9"/>
      <c r="K119" s="77">
        <f t="shared" si="5"/>
        <v>0</v>
      </c>
      <c r="L119">
        <f t="shared" si="3"/>
        <v>1</v>
      </c>
    </row>
    <row r="120" spans="2:12" x14ac:dyDescent="0.45">
      <c r="B120" s="1"/>
      <c r="H120" s="9" t="str">
        <f t="shared" si="4"/>
        <v xml:space="preserve"> </v>
      </c>
      <c r="I120" s="9"/>
      <c r="K120" s="77">
        <f t="shared" si="5"/>
        <v>0</v>
      </c>
      <c r="L120">
        <f t="shared" si="3"/>
        <v>1</v>
      </c>
    </row>
    <row r="121" spans="2:12" x14ac:dyDescent="0.45">
      <c r="B121" s="1"/>
      <c r="H121" s="9" t="str">
        <f t="shared" si="4"/>
        <v xml:space="preserve"> </v>
      </c>
      <c r="I121" s="9"/>
      <c r="K121" s="77">
        <f t="shared" si="5"/>
        <v>0</v>
      </c>
      <c r="L121">
        <f t="shared" si="3"/>
        <v>1</v>
      </c>
    </row>
    <row r="122" spans="2:12" x14ac:dyDescent="0.45">
      <c r="B122" s="1"/>
      <c r="H122" s="9" t="str">
        <f t="shared" si="4"/>
        <v xml:space="preserve"> </v>
      </c>
      <c r="I122" s="9"/>
      <c r="K122" s="77">
        <f t="shared" si="5"/>
        <v>0</v>
      </c>
      <c r="L122">
        <f t="shared" si="3"/>
        <v>1</v>
      </c>
    </row>
    <row r="123" spans="2:12" x14ac:dyDescent="0.45">
      <c r="B123" s="1"/>
      <c r="H123" s="9" t="str">
        <f t="shared" si="4"/>
        <v xml:space="preserve"> </v>
      </c>
      <c r="I123" s="9"/>
      <c r="K123" s="77">
        <f t="shared" si="5"/>
        <v>0</v>
      </c>
      <c r="L123">
        <f t="shared" si="3"/>
        <v>1</v>
      </c>
    </row>
    <row r="124" spans="2:12" x14ac:dyDescent="0.45">
      <c r="B124" s="1"/>
      <c r="H124" s="9" t="str">
        <f t="shared" si="4"/>
        <v xml:space="preserve"> </v>
      </c>
      <c r="I124" s="9"/>
      <c r="K124" s="77">
        <f t="shared" si="5"/>
        <v>0</v>
      </c>
      <c r="L124">
        <f t="shared" si="3"/>
        <v>1</v>
      </c>
    </row>
    <row r="125" spans="2:12" x14ac:dyDescent="0.45">
      <c r="B125" s="1"/>
      <c r="H125" s="9" t="str">
        <f t="shared" si="4"/>
        <v xml:space="preserve"> </v>
      </c>
      <c r="I125" s="9"/>
      <c r="K125" s="77">
        <f t="shared" si="5"/>
        <v>0</v>
      </c>
      <c r="L125">
        <f t="shared" si="3"/>
        <v>1</v>
      </c>
    </row>
    <row r="126" spans="2:12" x14ac:dyDescent="0.45">
      <c r="B126" s="1"/>
      <c r="H126" s="9" t="str">
        <f t="shared" si="4"/>
        <v xml:space="preserve"> </v>
      </c>
      <c r="I126" s="9"/>
      <c r="K126" s="77">
        <f t="shared" si="5"/>
        <v>0</v>
      </c>
      <c r="L126">
        <f t="shared" si="3"/>
        <v>1</v>
      </c>
    </row>
    <row r="127" spans="2:12" x14ac:dyDescent="0.45">
      <c r="B127" s="1"/>
      <c r="H127" s="9" t="str">
        <f t="shared" si="4"/>
        <v xml:space="preserve"> </v>
      </c>
      <c r="I127" s="9"/>
      <c r="K127" s="77">
        <f t="shared" si="5"/>
        <v>0</v>
      </c>
      <c r="L127">
        <f t="shared" si="3"/>
        <v>1</v>
      </c>
    </row>
    <row r="128" spans="2:12" x14ac:dyDescent="0.45">
      <c r="B128" s="1"/>
      <c r="H128" s="9" t="str">
        <f t="shared" si="4"/>
        <v xml:space="preserve"> </v>
      </c>
      <c r="I128" s="9"/>
      <c r="K128" s="77">
        <f t="shared" si="5"/>
        <v>0</v>
      </c>
      <c r="L128">
        <f t="shared" si="3"/>
        <v>1</v>
      </c>
    </row>
    <row r="129" spans="2:12" x14ac:dyDescent="0.45">
      <c r="B129" s="1"/>
      <c r="H129" s="9" t="str">
        <f t="shared" si="4"/>
        <v xml:space="preserve"> </v>
      </c>
      <c r="I129" s="9"/>
      <c r="K129" s="77">
        <f t="shared" si="5"/>
        <v>0</v>
      </c>
      <c r="L129">
        <f t="shared" si="3"/>
        <v>1</v>
      </c>
    </row>
    <row r="130" spans="2:12" x14ac:dyDescent="0.45">
      <c r="B130" s="1"/>
      <c r="H130" s="9" t="str">
        <f t="shared" si="4"/>
        <v xml:space="preserve"> </v>
      </c>
      <c r="I130" s="9"/>
      <c r="K130" s="77">
        <f t="shared" si="5"/>
        <v>0</v>
      </c>
      <c r="L130">
        <f t="shared" si="3"/>
        <v>1</v>
      </c>
    </row>
    <row r="131" spans="2:12" x14ac:dyDescent="0.45">
      <c r="B131" s="1"/>
      <c r="H131" s="9" t="str">
        <f t="shared" si="4"/>
        <v xml:space="preserve"> </v>
      </c>
      <c r="I131" s="9"/>
      <c r="K131" s="77">
        <f t="shared" si="5"/>
        <v>0</v>
      </c>
      <c r="L131">
        <f t="shared" si="3"/>
        <v>1</v>
      </c>
    </row>
    <row r="132" spans="2:12" x14ac:dyDescent="0.45">
      <c r="B132" s="1"/>
      <c r="H132" s="9" t="str">
        <f t="shared" si="4"/>
        <v xml:space="preserve"> </v>
      </c>
      <c r="I132" s="9"/>
      <c r="K132" s="77">
        <f t="shared" si="5"/>
        <v>0</v>
      </c>
      <c r="L132">
        <f t="shared" si="3"/>
        <v>1</v>
      </c>
    </row>
    <row r="133" spans="2:12" x14ac:dyDescent="0.45">
      <c r="B133" s="1"/>
      <c r="H133" s="9" t="str">
        <f t="shared" si="4"/>
        <v xml:space="preserve"> </v>
      </c>
      <c r="I133" s="9"/>
      <c r="K133" s="77">
        <f t="shared" si="5"/>
        <v>0</v>
      </c>
      <c r="L133">
        <f t="shared" si="3"/>
        <v>1</v>
      </c>
    </row>
    <row r="134" spans="2:12" x14ac:dyDescent="0.45">
      <c r="B134" s="1"/>
      <c r="H134" s="9" t="str">
        <f t="shared" si="4"/>
        <v xml:space="preserve"> </v>
      </c>
      <c r="I134" s="9"/>
      <c r="K134" s="77">
        <f t="shared" si="5"/>
        <v>0</v>
      </c>
      <c r="L134">
        <f t="shared" si="3"/>
        <v>1</v>
      </c>
    </row>
    <row r="135" spans="2:12" x14ac:dyDescent="0.45">
      <c r="B135" s="1"/>
      <c r="H135" s="9" t="str">
        <f t="shared" si="4"/>
        <v xml:space="preserve"> </v>
      </c>
      <c r="I135" s="9"/>
      <c r="K135" s="77">
        <f t="shared" si="5"/>
        <v>0</v>
      </c>
      <c r="L135">
        <f t="shared" si="3"/>
        <v>1</v>
      </c>
    </row>
    <row r="136" spans="2:12" x14ac:dyDescent="0.45">
      <c r="B136" s="1"/>
      <c r="H136" s="9" t="str">
        <f t="shared" si="4"/>
        <v xml:space="preserve"> </v>
      </c>
      <c r="I136" s="9"/>
      <c r="K136" s="77">
        <f t="shared" si="5"/>
        <v>0</v>
      </c>
      <c r="L136">
        <f t="shared" ref="L136:L199" si="6">IF(ISBLANK(I136),1,0)</f>
        <v>1</v>
      </c>
    </row>
    <row r="137" spans="2:12" x14ac:dyDescent="0.45">
      <c r="B137" s="1"/>
      <c r="H137" s="9" t="str">
        <f t="shared" ref="H137:H200" si="7">IF(AND(E137&gt;0,ISBLANK(I137)),E137-F137," ")</f>
        <v xml:space="preserve"> </v>
      </c>
      <c r="I137" s="9"/>
      <c r="K137" s="77">
        <f t="shared" ref="K137:K200" si="8">IF(L137&gt;0,IF(ISBLANK(D137),0,$K$2-D137)-G137,0)</f>
        <v>0</v>
      </c>
      <c r="L137">
        <f t="shared" si="6"/>
        <v>1</v>
      </c>
    </row>
    <row r="138" spans="2:12" x14ac:dyDescent="0.45">
      <c r="B138" s="1"/>
      <c r="H138" s="9" t="str">
        <f t="shared" si="7"/>
        <v xml:space="preserve"> </v>
      </c>
      <c r="I138" s="9"/>
      <c r="K138" s="77">
        <f t="shared" si="8"/>
        <v>0</v>
      </c>
      <c r="L138">
        <f t="shared" si="6"/>
        <v>1</v>
      </c>
    </row>
    <row r="139" spans="2:12" x14ac:dyDescent="0.45">
      <c r="B139" s="1"/>
      <c r="H139" s="9" t="str">
        <f t="shared" si="7"/>
        <v xml:space="preserve"> </v>
      </c>
      <c r="I139" s="9"/>
      <c r="K139" s="77">
        <f t="shared" si="8"/>
        <v>0</v>
      </c>
      <c r="L139">
        <f t="shared" si="6"/>
        <v>1</v>
      </c>
    </row>
    <row r="140" spans="2:12" x14ac:dyDescent="0.45">
      <c r="B140" s="1"/>
      <c r="H140" s="9" t="str">
        <f t="shared" si="7"/>
        <v xml:space="preserve"> </v>
      </c>
      <c r="I140" s="9"/>
      <c r="K140" s="77">
        <f t="shared" si="8"/>
        <v>0</v>
      </c>
      <c r="L140">
        <f t="shared" si="6"/>
        <v>1</v>
      </c>
    </row>
    <row r="141" spans="2:12" x14ac:dyDescent="0.45">
      <c r="B141" s="1"/>
      <c r="H141" s="9" t="str">
        <f t="shared" si="7"/>
        <v xml:space="preserve"> </v>
      </c>
      <c r="I141" s="9"/>
      <c r="K141" s="77">
        <f t="shared" si="8"/>
        <v>0</v>
      </c>
      <c r="L141">
        <f t="shared" si="6"/>
        <v>1</v>
      </c>
    </row>
    <row r="142" spans="2:12" x14ac:dyDescent="0.45">
      <c r="B142" s="1"/>
      <c r="H142" s="9" t="str">
        <f t="shared" si="7"/>
        <v xml:space="preserve"> </v>
      </c>
      <c r="I142" s="9"/>
      <c r="K142" s="77">
        <f t="shared" si="8"/>
        <v>0</v>
      </c>
      <c r="L142">
        <f t="shared" si="6"/>
        <v>1</v>
      </c>
    </row>
    <row r="143" spans="2:12" x14ac:dyDescent="0.45">
      <c r="B143" s="1"/>
      <c r="H143" s="9" t="str">
        <f t="shared" si="7"/>
        <v xml:space="preserve"> </v>
      </c>
      <c r="I143" s="9"/>
      <c r="K143" s="77">
        <f t="shared" si="8"/>
        <v>0</v>
      </c>
      <c r="L143">
        <f t="shared" si="6"/>
        <v>1</v>
      </c>
    </row>
    <row r="144" spans="2:12" x14ac:dyDescent="0.45">
      <c r="B144" s="1"/>
      <c r="H144" s="9" t="str">
        <f t="shared" si="7"/>
        <v xml:space="preserve"> </v>
      </c>
      <c r="I144" s="9"/>
      <c r="K144" s="77">
        <f t="shared" si="8"/>
        <v>0</v>
      </c>
      <c r="L144">
        <f t="shared" si="6"/>
        <v>1</v>
      </c>
    </row>
    <row r="145" spans="2:12" x14ac:dyDescent="0.45">
      <c r="B145" s="1"/>
      <c r="H145" s="9" t="str">
        <f t="shared" si="7"/>
        <v xml:space="preserve"> </v>
      </c>
      <c r="I145" s="9"/>
      <c r="K145" s="77">
        <f t="shared" si="8"/>
        <v>0</v>
      </c>
      <c r="L145">
        <f t="shared" si="6"/>
        <v>1</v>
      </c>
    </row>
    <row r="146" spans="2:12" x14ac:dyDescent="0.45">
      <c r="B146" s="1"/>
      <c r="H146" s="9" t="str">
        <f t="shared" si="7"/>
        <v xml:space="preserve"> </v>
      </c>
      <c r="I146" s="9"/>
      <c r="K146" s="77">
        <f t="shared" si="8"/>
        <v>0</v>
      </c>
      <c r="L146">
        <f t="shared" si="6"/>
        <v>1</v>
      </c>
    </row>
    <row r="147" spans="2:12" x14ac:dyDescent="0.45">
      <c r="B147" s="1"/>
      <c r="H147" s="9" t="str">
        <f t="shared" si="7"/>
        <v xml:space="preserve"> </v>
      </c>
      <c r="I147" s="9"/>
      <c r="K147" s="77">
        <f t="shared" si="8"/>
        <v>0</v>
      </c>
      <c r="L147">
        <f t="shared" si="6"/>
        <v>1</v>
      </c>
    </row>
    <row r="148" spans="2:12" x14ac:dyDescent="0.45">
      <c r="B148" s="1"/>
      <c r="H148" s="9" t="str">
        <f t="shared" si="7"/>
        <v xml:space="preserve"> </v>
      </c>
      <c r="I148" s="9"/>
      <c r="K148" s="77">
        <f t="shared" si="8"/>
        <v>0</v>
      </c>
      <c r="L148">
        <f t="shared" si="6"/>
        <v>1</v>
      </c>
    </row>
    <row r="149" spans="2:12" x14ac:dyDescent="0.45">
      <c r="B149" s="1"/>
      <c r="H149" s="9" t="str">
        <f t="shared" si="7"/>
        <v xml:space="preserve"> </v>
      </c>
      <c r="I149" s="9"/>
      <c r="K149" s="77">
        <f t="shared" si="8"/>
        <v>0</v>
      </c>
      <c r="L149">
        <f t="shared" si="6"/>
        <v>1</v>
      </c>
    </row>
    <row r="150" spans="2:12" x14ac:dyDescent="0.45">
      <c r="B150" s="1"/>
      <c r="H150" s="9" t="str">
        <f t="shared" si="7"/>
        <v xml:space="preserve"> </v>
      </c>
      <c r="I150" s="9"/>
      <c r="K150" s="77">
        <f t="shared" si="8"/>
        <v>0</v>
      </c>
      <c r="L150">
        <f t="shared" si="6"/>
        <v>1</v>
      </c>
    </row>
    <row r="151" spans="2:12" x14ac:dyDescent="0.45">
      <c r="B151" s="1"/>
      <c r="H151" s="9" t="str">
        <f t="shared" si="7"/>
        <v xml:space="preserve"> </v>
      </c>
      <c r="I151" s="9"/>
      <c r="K151" s="77">
        <f t="shared" si="8"/>
        <v>0</v>
      </c>
      <c r="L151">
        <f t="shared" si="6"/>
        <v>1</v>
      </c>
    </row>
    <row r="152" spans="2:12" x14ac:dyDescent="0.45">
      <c r="B152" s="1"/>
      <c r="H152" s="9" t="str">
        <f t="shared" si="7"/>
        <v xml:space="preserve"> </v>
      </c>
      <c r="I152" s="9"/>
      <c r="K152" s="77">
        <f t="shared" si="8"/>
        <v>0</v>
      </c>
      <c r="L152">
        <f t="shared" si="6"/>
        <v>1</v>
      </c>
    </row>
    <row r="153" spans="2:12" x14ac:dyDescent="0.45">
      <c r="B153" s="1"/>
      <c r="H153" s="9" t="str">
        <f t="shared" si="7"/>
        <v xml:space="preserve"> </v>
      </c>
      <c r="I153" s="9"/>
      <c r="K153" s="77">
        <f t="shared" si="8"/>
        <v>0</v>
      </c>
      <c r="L153">
        <f t="shared" si="6"/>
        <v>1</v>
      </c>
    </row>
    <row r="154" spans="2:12" x14ac:dyDescent="0.45">
      <c r="B154" s="1"/>
      <c r="H154" s="9" t="str">
        <f t="shared" si="7"/>
        <v xml:space="preserve"> </v>
      </c>
      <c r="I154" s="9"/>
      <c r="K154" s="77">
        <f t="shared" si="8"/>
        <v>0</v>
      </c>
      <c r="L154">
        <f t="shared" si="6"/>
        <v>1</v>
      </c>
    </row>
    <row r="155" spans="2:12" x14ac:dyDescent="0.45">
      <c r="B155" s="1"/>
      <c r="H155" s="9" t="str">
        <f t="shared" si="7"/>
        <v xml:space="preserve"> </v>
      </c>
      <c r="I155" s="9"/>
      <c r="K155" s="77">
        <f t="shared" si="8"/>
        <v>0</v>
      </c>
      <c r="L155">
        <f t="shared" si="6"/>
        <v>1</v>
      </c>
    </row>
    <row r="156" spans="2:12" x14ac:dyDescent="0.45">
      <c r="B156" s="1"/>
      <c r="H156" s="9" t="str">
        <f t="shared" si="7"/>
        <v xml:space="preserve"> </v>
      </c>
      <c r="I156" s="9"/>
      <c r="K156" s="77">
        <f t="shared" si="8"/>
        <v>0</v>
      </c>
      <c r="L156">
        <f t="shared" si="6"/>
        <v>1</v>
      </c>
    </row>
    <row r="157" spans="2:12" x14ac:dyDescent="0.45">
      <c r="B157" s="1"/>
      <c r="H157" s="9" t="str">
        <f t="shared" si="7"/>
        <v xml:space="preserve"> </v>
      </c>
      <c r="I157" s="9"/>
      <c r="K157" s="77">
        <f t="shared" si="8"/>
        <v>0</v>
      </c>
      <c r="L157">
        <f t="shared" si="6"/>
        <v>1</v>
      </c>
    </row>
    <row r="158" spans="2:12" x14ac:dyDescent="0.45">
      <c r="B158" s="1"/>
      <c r="H158" s="9" t="str">
        <f t="shared" si="7"/>
        <v xml:space="preserve"> </v>
      </c>
      <c r="I158" s="9"/>
      <c r="K158" s="77">
        <f t="shared" si="8"/>
        <v>0</v>
      </c>
      <c r="L158">
        <f t="shared" si="6"/>
        <v>1</v>
      </c>
    </row>
    <row r="159" spans="2:12" x14ac:dyDescent="0.45">
      <c r="B159" s="1"/>
      <c r="H159" s="9" t="str">
        <f t="shared" si="7"/>
        <v xml:space="preserve"> </v>
      </c>
      <c r="I159" s="9"/>
      <c r="K159" s="77">
        <f t="shared" si="8"/>
        <v>0</v>
      </c>
      <c r="L159">
        <f t="shared" si="6"/>
        <v>1</v>
      </c>
    </row>
    <row r="160" spans="2:12" x14ac:dyDescent="0.45">
      <c r="B160" s="1"/>
      <c r="H160" s="9" t="str">
        <f t="shared" si="7"/>
        <v xml:space="preserve"> </v>
      </c>
      <c r="I160" s="9"/>
      <c r="K160" s="77">
        <f t="shared" si="8"/>
        <v>0</v>
      </c>
      <c r="L160">
        <f t="shared" si="6"/>
        <v>1</v>
      </c>
    </row>
    <row r="161" spans="2:12" x14ac:dyDescent="0.45">
      <c r="B161" s="1"/>
      <c r="H161" s="9" t="str">
        <f t="shared" si="7"/>
        <v xml:space="preserve"> </v>
      </c>
      <c r="I161" s="9"/>
      <c r="K161" s="77">
        <f t="shared" si="8"/>
        <v>0</v>
      </c>
      <c r="L161">
        <f t="shared" si="6"/>
        <v>1</v>
      </c>
    </row>
    <row r="162" spans="2:12" x14ac:dyDescent="0.45">
      <c r="B162" s="1"/>
      <c r="H162" s="9" t="str">
        <f t="shared" si="7"/>
        <v xml:space="preserve"> </v>
      </c>
      <c r="I162" s="9"/>
      <c r="K162" s="77">
        <f t="shared" si="8"/>
        <v>0</v>
      </c>
      <c r="L162">
        <f t="shared" si="6"/>
        <v>1</v>
      </c>
    </row>
    <row r="163" spans="2:12" x14ac:dyDescent="0.45">
      <c r="B163" s="1"/>
      <c r="H163" s="9" t="str">
        <f t="shared" si="7"/>
        <v xml:space="preserve"> </v>
      </c>
      <c r="I163" s="9"/>
      <c r="K163" s="77">
        <f t="shared" si="8"/>
        <v>0</v>
      </c>
      <c r="L163">
        <f t="shared" si="6"/>
        <v>1</v>
      </c>
    </row>
    <row r="164" spans="2:12" x14ac:dyDescent="0.45">
      <c r="B164" s="1"/>
      <c r="H164" s="9" t="str">
        <f t="shared" si="7"/>
        <v xml:space="preserve"> </v>
      </c>
      <c r="I164" s="9"/>
      <c r="K164" s="77">
        <f t="shared" si="8"/>
        <v>0</v>
      </c>
      <c r="L164">
        <f t="shared" si="6"/>
        <v>1</v>
      </c>
    </row>
    <row r="165" spans="2:12" x14ac:dyDescent="0.45">
      <c r="B165" s="1"/>
      <c r="H165" s="9" t="str">
        <f t="shared" si="7"/>
        <v xml:space="preserve"> </v>
      </c>
      <c r="I165" s="9"/>
      <c r="K165" s="77">
        <f t="shared" si="8"/>
        <v>0</v>
      </c>
      <c r="L165">
        <f t="shared" si="6"/>
        <v>1</v>
      </c>
    </row>
    <row r="166" spans="2:12" x14ac:dyDescent="0.45">
      <c r="B166" s="1"/>
      <c r="H166" s="9" t="str">
        <f t="shared" si="7"/>
        <v xml:space="preserve"> </v>
      </c>
      <c r="I166" s="9"/>
      <c r="K166" s="77">
        <f t="shared" si="8"/>
        <v>0</v>
      </c>
      <c r="L166">
        <f t="shared" si="6"/>
        <v>1</v>
      </c>
    </row>
    <row r="167" spans="2:12" x14ac:dyDescent="0.45">
      <c r="B167" s="1"/>
      <c r="H167" s="9" t="str">
        <f t="shared" si="7"/>
        <v xml:space="preserve"> </v>
      </c>
      <c r="I167" s="9"/>
      <c r="K167" s="77">
        <f t="shared" si="8"/>
        <v>0</v>
      </c>
      <c r="L167">
        <f t="shared" si="6"/>
        <v>1</v>
      </c>
    </row>
    <row r="168" spans="2:12" x14ac:dyDescent="0.45">
      <c r="B168" s="1"/>
      <c r="H168" s="9" t="str">
        <f t="shared" si="7"/>
        <v xml:space="preserve"> </v>
      </c>
      <c r="I168" s="9"/>
      <c r="K168" s="77">
        <f t="shared" si="8"/>
        <v>0</v>
      </c>
      <c r="L168">
        <f t="shared" si="6"/>
        <v>1</v>
      </c>
    </row>
    <row r="169" spans="2:12" x14ac:dyDescent="0.45">
      <c r="B169" s="1"/>
      <c r="H169" s="9" t="str">
        <f t="shared" si="7"/>
        <v xml:space="preserve"> </v>
      </c>
      <c r="I169" s="9"/>
      <c r="K169" s="77">
        <f t="shared" si="8"/>
        <v>0</v>
      </c>
      <c r="L169">
        <f t="shared" si="6"/>
        <v>1</v>
      </c>
    </row>
    <row r="170" spans="2:12" x14ac:dyDescent="0.45">
      <c r="B170" s="1"/>
      <c r="H170" s="9" t="str">
        <f t="shared" si="7"/>
        <v xml:space="preserve"> </v>
      </c>
      <c r="I170" s="9"/>
      <c r="K170" s="77">
        <f t="shared" si="8"/>
        <v>0</v>
      </c>
      <c r="L170">
        <f t="shared" si="6"/>
        <v>1</v>
      </c>
    </row>
    <row r="171" spans="2:12" x14ac:dyDescent="0.45">
      <c r="B171" s="1"/>
      <c r="H171" s="9" t="str">
        <f t="shared" si="7"/>
        <v xml:space="preserve"> </v>
      </c>
      <c r="I171" s="9"/>
      <c r="K171" s="77">
        <f t="shared" si="8"/>
        <v>0</v>
      </c>
      <c r="L171">
        <f t="shared" si="6"/>
        <v>1</v>
      </c>
    </row>
    <row r="172" spans="2:12" x14ac:dyDescent="0.45">
      <c r="B172" s="1"/>
      <c r="H172" s="9" t="str">
        <f t="shared" si="7"/>
        <v xml:space="preserve"> </v>
      </c>
      <c r="I172" s="9"/>
      <c r="K172" s="77">
        <f t="shared" si="8"/>
        <v>0</v>
      </c>
      <c r="L172">
        <f t="shared" si="6"/>
        <v>1</v>
      </c>
    </row>
    <row r="173" spans="2:12" x14ac:dyDescent="0.45">
      <c r="B173" s="1"/>
      <c r="H173" s="9" t="str">
        <f t="shared" si="7"/>
        <v xml:space="preserve"> </v>
      </c>
      <c r="I173" s="9"/>
      <c r="K173" s="77">
        <f t="shared" si="8"/>
        <v>0</v>
      </c>
      <c r="L173">
        <f t="shared" si="6"/>
        <v>1</v>
      </c>
    </row>
    <row r="174" spans="2:12" x14ac:dyDescent="0.45">
      <c r="B174" s="1"/>
      <c r="H174" s="9" t="str">
        <f t="shared" si="7"/>
        <v xml:space="preserve"> </v>
      </c>
      <c r="I174" s="9"/>
      <c r="K174" s="77">
        <f t="shared" si="8"/>
        <v>0</v>
      </c>
      <c r="L174">
        <f t="shared" si="6"/>
        <v>1</v>
      </c>
    </row>
    <row r="175" spans="2:12" x14ac:dyDescent="0.45">
      <c r="B175" s="1"/>
      <c r="H175" s="9" t="str">
        <f t="shared" si="7"/>
        <v xml:space="preserve"> </v>
      </c>
      <c r="I175" s="9"/>
      <c r="K175" s="77">
        <f t="shared" si="8"/>
        <v>0</v>
      </c>
      <c r="L175">
        <f t="shared" si="6"/>
        <v>1</v>
      </c>
    </row>
    <row r="176" spans="2:12" x14ac:dyDescent="0.45">
      <c r="B176" s="1"/>
      <c r="H176" s="9" t="str">
        <f t="shared" si="7"/>
        <v xml:space="preserve"> </v>
      </c>
      <c r="I176" s="9"/>
      <c r="K176" s="77">
        <f t="shared" si="8"/>
        <v>0</v>
      </c>
      <c r="L176">
        <f t="shared" si="6"/>
        <v>1</v>
      </c>
    </row>
    <row r="177" spans="2:12" x14ac:dyDescent="0.45">
      <c r="B177" s="1"/>
      <c r="H177" s="9" t="str">
        <f t="shared" si="7"/>
        <v xml:space="preserve"> </v>
      </c>
      <c r="I177" s="9"/>
      <c r="K177" s="77">
        <f t="shared" si="8"/>
        <v>0</v>
      </c>
      <c r="L177">
        <f t="shared" si="6"/>
        <v>1</v>
      </c>
    </row>
    <row r="178" spans="2:12" x14ac:dyDescent="0.45">
      <c r="B178" s="1"/>
      <c r="H178" s="9" t="str">
        <f t="shared" si="7"/>
        <v xml:space="preserve"> </v>
      </c>
      <c r="I178" s="9"/>
      <c r="K178" s="77">
        <f t="shared" si="8"/>
        <v>0</v>
      </c>
      <c r="L178">
        <f t="shared" si="6"/>
        <v>1</v>
      </c>
    </row>
    <row r="179" spans="2:12" x14ac:dyDescent="0.45">
      <c r="B179" s="1"/>
      <c r="H179" s="9" t="str">
        <f t="shared" si="7"/>
        <v xml:space="preserve"> </v>
      </c>
      <c r="I179" s="9"/>
      <c r="K179" s="77">
        <f t="shared" si="8"/>
        <v>0</v>
      </c>
      <c r="L179">
        <f t="shared" si="6"/>
        <v>1</v>
      </c>
    </row>
    <row r="180" spans="2:12" x14ac:dyDescent="0.45">
      <c r="B180" s="1"/>
      <c r="H180" s="9" t="str">
        <f t="shared" si="7"/>
        <v xml:space="preserve"> </v>
      </c>
      <c r="I180" s="9"/>
      <c r="K180" s="77">
        <f t="shared" si="8"/>
        <v>0</v>
      </c>
      <c r="L180">
        <f t="shared" si="6"/>
        <v>1</v>
      </c>
    </row>
    <row r="181" spans="2:12" x14ac:dyDescent="0.45">
      <c r="B181" s="1"/>
      <c r="H181" s="9" t="str">
        <f t="shared" si="7"/>
        <v xml:space="preserve"> </v>
      </c>
      <c r="I181" s="9"/>
      <c r="K181" s="77">
        <f t="shared" si="8"/>
        <v>0</v>
      </c>
      <c r="L181">
        <f t="shared" si="6"/>
        <v>1</v>
      </c>
    </row>
    <row r="182" spans="2:12" x14ac:dyDescent="0.45">
      <c r="B182" s="1"/>
      <c r="H182" s="9" t="str">
        <f t="shared" si="7"/>
        <v xml:space="preserve"> </v>
      </c>
      <c r="I182" s="9"/>
      <c r="K182" s="77">
        <f t="shared" si="8"/>
        <v>0</v>
      </c>
      <c r="L182">
        <f t="shared" si="6"/>
        <v>1</v>
      </c>
    </row>
    <row r="183" spans="2:12" x14ac:dyDescent="0.45">
      <c r="B183" s="1"/>
      <c r="H183" s="9" t="str">
        <f t="shared" si="7"/>
        <v xml:space="preserve"> </v>
      </c>
      <c r="I183" s="9"/>
      <c r="K183" s="77">
        <f t="shared" si="8"/>
        <v>0</v>
      </c>
      <c r="L183">
        <f t="shared" si="6"/>
        <v>1</v>
      </c>
    </row>
    <row r="184" spans="2:12" x14ac:dyDescent="0.45">
      <c r="B184" s="1"/>
      <c r="H184" s="9" t="str">
        <f t="shared" si="7"/>
        <v xml:space="preserve"> </v>
      </c>
      <c r="I184" s="9"/>
      <c r="K184" s="77">
        <f t="shared" si="8"/>
        <v>0</v>
      </c>
      <c r="L184">
        <f t="shared" si="6"/>
        <v>1</v>
      </c>
    </row>
    <row r="185" spans="2:12" x14ac:dyDescent="0.45">
      <c r="B185" s="1"/>
      <c r="H185" s="9" t="str">
        <f t="shared" si="7"/>
        <v xml:space="preserve"> </v>
      </c>
      <c r="I185" s="9"/>
      <c r="K185" s="77">
        <f t="shared" si="8"/>
        <v>0</v>
      </c>
      <c r="L185">
        <f t="shared" si="6"/>
        <v>1</v>
      </c>
    </row>
    <row r="186" spans="2:12" x14ac:dyDescent="0.45">
      <c r="B186" s="1"/>
      <c r="H186" s="9" t="str">
        <f t="shared" si="7"/>
        <v xml:space="preserve"> </v>
      </c>
      <c r="I186" s="9"/>
      <c r="K186" s="77">
        <f t="shared" si="8"/>
        <v>0</v>
      </c>
      <c r="L186">
        <f t="shared" si="6"/>
        <v>1</v>
      </c>
    </row>
    <row r="187" spans="2:12" x14ac:dyDescent="0.45">
      <c r="B187" s="1"/>
      <c r="H187" s="9" t="str">
        <f t="shared" si="7"/>
        <v xml:space="preserve"> </v>
      </c>
      <c r="I187" s="9"/>
      <c r="K187" s="77">
        <f t="shared" si="8"/>
        <v>0</v>
      </c>
      <c r="L187">
        <f t="shared" si="6"/>
        <v>1</v>
      </c>
    </row>
    <row r="188" spans="2:12" x14ac:dyDescent="0.45">
      <c r="B188" s="1"/>
      <c r="H188" s="9" t="str">
        <f t="shared" si="7"/>
        <v xml:space="preserve"> </v>
      </c>
      <c r="I188" s="9"/>
      <c r="K188" s="77">
        <f t="shared" si="8"/>
        <v>0</v>
      </c>
      <c r="L188">
        <f t="shared" si="6"/>
        <v>1</v>
      </c>
    </row>
    <row r="189" spans="2:12" x14ac:dyDescent="0.45">
      <c r="B189" s="1"/>
      <c r="H189" s="9" t="str">
        <f t="shared" si="7"/>
        <v xml:space="preserve"> </v>
      </c>
      <c r="I189" s="9"/>
      <c r="K189" s="77">
        <f t="shared" si="8"/>
        <v>0</v>
      </c>
      <c r="L189">
        <f t="shared" si="6"/>
        <v>1</v>
      </c>
    </row>
    <row r="190" spans="2:12" x14ac:dyDescent="0.45">
      <c r="B190" s="1"/>
      <c r="H190" s="9" t="str">
        <f t="shared" si="7"/>
        <v xml:space="preserve"> </v>
      </c>
      <c r="I190" s="9"/>
      <c r="K190" s="77">
        <f t="shared" si="8"/>
        <v>0</v>
      </c>
      <c r="L190">
        <f t="shared" si="6"/>
        <v>1</v>
      </c>
    </row>
    <row r="191" spans="2:12" x14ac:dyDescent="0.45">
      <c r="B191" s="1"/>
      <c r="H191" s="9" t="str">
        <f t="shared" si="7"/>
        <v xml:space="preserve"> </v>
      </c>
      <c r="I191" s="9"/>
      <c r="K191" s="77">
        <f t="shared" si="8"/>
        <v>0</v>
      </c>
      <c r="L191">
        <f t="shared" si="6"/>
        <v>1</v>
      </c>
    </row>
    <row r="192" spans="2:12" x14ac:dyDescent="0.45">
      <c r="B192" s="1"/>
      <c r="H192" s="9" t="str">
        <f t="shared" si="7"/>
        <v xml:space="preserve"> </v>
      </c>
      <c r="I192" s="9"/>
      <c r="K192" s="77">
        <f t="shared" si="8"/>
        <v>0</v>
      </c>
      <c r="L192">
        <f t="shared" si="6"/>
        <v>1</v>
      </c>
    </row>
    <row r="193" spans="2:12" x14ac:dyDescent="0.45">
      <c r="B193" s="1"/>
      <c r="H193" s="9" t="str">
        <f t="shared" si="7"/>
        <v xml:space="preserve"> </v>
      </c>
      <c r="I193" s="9"/>
      <c r="K193" s="77">
        <f t="shared" si="8"/>
        <v>0</v>
      </c>
      <c r="L193">
        <f t="shared" si="6"/>
        <v>1</v>
      </c>
    </row>
    <row r="194" spans="2:12" x14ac:dyDescent="0.45">
      <c r="B194" s="1"/>
      <c r="H194" s="9" t="str">
        <f t="shared" si="7"/>
        <v xml:space="preserve"> </v>
      </c>
      <c r="I194" s="9"/>
      <c r="K194" s="77">
        <f t="shared" si="8"/>
        <v>0</v>
      </c>
      <c r="L194">
        <f t="shared" si="6"/>
        <v>1</v>
      </c>
    </row>
    <row r="195" spans="2:12" x14ac:dyDescent="0.45">
      <c r="B195" s="1"/>
      <c r="H195" s="9" t="str">
        <f t="shared" si="7"/>
        <v xml:space="preserve"> </v>
      </c>
      <c r="I195" s="9"/>
      <c r="K195" s="77">
        <f t="shared" si="8"/>
        <v>0</v>
      </c>
      <c r="L195">
        <f t="shared" si="6"/>
        <v>1</v>
      </c>
    </row>
    <row r="196" spans="2:12" x14ac:dyDescent="0.45">
      <c r="B196" s="1"/>
      <c r="H196" s="9" t="str">
        <f t="shared" si="7"/>
        <v xml:space="preserve"> </v>
      </c>
      <c r="I196" s="9"/>
      <c r="K196" s="77">
        <f t="shared" si="8"/>
        <v>0</v>
      </c>
      <c r="L196">
        <f t="shared" si="6"/>
        <v>1</v>
      </c>
    </row>
    <row r="197" spans="2:12" x14ac:dyDescent="0.45">
      <c r="B197" s="1"/>
      <c r="H197" s="9" t="str">
        <f t="shared" si="7"/>
        <v xml:space="preserve"> </v>
      </c>
      <c r="I197" s="9"/>
      <c r="K197" s="77">
        <f t="shared" si="8"/>
        <v>0</v>
      </c>
      <c r="L197">
        <f t="shared" si="6"/>
        <v>1</v>
      </c>
    </row>
    <row r="198" spans="2:12" x14ac:dyDescent="0.45">
      <c r="B198" s="1"/>
      <c r="H198" s="9" t="str">
        <f t="shared" si="7"/>
        <v xml:space="preserve"> </v>
      </c>
      <c r="I198" s="9"/>
      <c r="K198" s="77">
        <f t="shared" si="8"/>
        <v>0</v>
      </c>
      <c r="L198">
        <f t="shared" si="6"/>
        <v>1</v>
      </c>
    </row>
    <row r="199" spans="2:12" x14ac:dyDescent="0.45">
      <c r="B199" s="1"/>
      <c r="H199" s="9" t="str">
        <f t="shared" si="7"/>
        <v xml:space="preserve"> </v>
      </c>
      <c r="I199" s="9"/>
      <c r="K199" s="77">
        <f t="shared" si="8"/>
        <v>0</v>
      </c>
      <c r="L199">
        <f t="shared" si="6"/>
        <v>1</v>
      </c>
    </row>
    <row r="200" spans="2:12" x14ac:dyDescent="0.45">
      <c r="B200" s="1"/>
      <c r="H200" s="9" t="str">
        <f t="shared" si="7"/>
        <v xml:space="preserve"> </v>
      </c>
      <c r="I200" s="9"/>
      <c r="K200" s="77">
        <f t="shared" si="8"/>
        <v>0</v>
      </c>
      <c r="L200">
        <f t="shared" ref="L200:L263" si="9">IF(ISBLANK(I200),1,0)</f>
        <v>1</v>
      </c>
    </row>
    <row r="201" spans="2:12" x14ac:dyDescent="0.45">
      <c r="B201" s="1"/>
      <c r="H201" s="9" t="str">
        <f t="shared" ref="H201:H264" si="10">IF(AND(E201&gt;0,ISBLANK(I201)),E201-F201," ")</f>
        <v xml:space="preserve"> </v>
      </c>
      <c r="I201" s="9"/>
      <c r="K201" s="77">
        <f t="shared" ref="K201:K264" si="11">IF(L201&gt;0,IF(ISBLANK(D201),0,$K$2-D201)-G201,0)</f>
        <v>0</v>
      </c>
      <c r="L201">
        <f t="shared" si="9"/>
        <v>1</v>
      </c>
    </row>
    <row r="202" spans="2:12" x14ac:dyDescent="0.45">
      <c r="B202" s="1"/>
      <c r="H202" s="9" t="str">
        <f t="shared" si="10"/>
        <v xml:space="preserve"> </v>
      </c>
      <c r="I202" s="9"/>
      <c r="K202" s="77">
        <f t="shared" si="11"/>
        <v>0</v>
      </c>
      <c r="L202">
        <f t="shared" si="9"/>
        <v>1</v>
      </c>
    </row>
    <row r="203" spans="2:12" x14ac:dyDescent="0.45">
      <c r="B203" s="1"/>
      <c r="H203" s="9" t="str">
        <f t="shared" si="10"/>
        <v xml:space="preserve"> </v>
      </c>
      <c r="I203" s="9"/>
      <c r="K203" s="77">
        <f t="shared" si="11"/>
        <v>0</v>
      </c>
      <c r="L203">
        <f t="shared" si="9"/>
        <v>1</v>
      </c>
    </row>
    <row r="204" spans="2:12" x14ac:dyDescent="0.45">
      <c r="B204" s="1"/>
      <c r="H204" s="9" t="str">
        <f t="shared" si="10"/>
        <v xml:space="preserve"> </v>
      </c>
      <c r="I204" s="9"/>
      <c r="K204" s="77">
        <f t="shared" si="11"/>
        <v>0</v>
      </c>
      <c r="L204">
        <f t="shared" si="9"/>
        <v>1</v>
      </c>
    </row>
    <row r="205" spans="2:12" x14ac:dyDescent="0.45">
      <c r="B205" s="1"/>
      <c r="H205" s="9" t="str">
        <f t="shared" si="10"/>
        <v xml:space="preserve"> </v>
      </c>
      <c r="I205" s="9"/>
      <c r="K205" s="77">
        <f t="shared" si="11"/>
        <v>0</v>
      </c>
      <c r="L205">
        <f t="shared" si="9"/>
        <v>1</v>
      </c>
    </row>
    <row r="206" spans="2:12" x14ac:dyDescent="0.45">
      <c r="B206" s="1"/>
      <c r="H206" s="9" t="str">
        <f t="shared" si="10"/>
        <v xml:space="preserve"> </v>
      </c>
      <c r="I206" s="9"/>
      <c r="K206" s="77">
        <f t="shared" si="11"/>
        <v>0</v>
      </c>
      <c r="L206">
        <f t="shared" si="9"/>
        <v>1</v>
      </c>
    </row>
    <row r="207" spans="2:12" x14ac:dyDescent="0.45">
      <c r="B207" s="1"/>
      <c r="H207" s="9" t="str">
        <f t="shared" si="10"/>
        <v xml:space="preserve"> </v>
      </c>
      <c r="I207" s="9"/>
      <c r="K207" s="77">
        <f t="shared" si="11"/>
        <v>0</v>
      </c>
      <c r="L207">
        <f t="shared" si="9"/>
        <v>1</v>
      </c>
    </row>
    <row r="208" spans="2:12" x14ac:dyDescent="0.45">
      <c r="B208" s="1"/>
      <c r="H208" s="9" t="str">
        <f t="shared" si="10"/>
        <v xml:space="preserve"> </v>
      </c>
      <c r="I208" s="9"/>
      <c r="K208" s="77">
        <f t="shared" si="11"/>
        <v>0</v>
      </c>
      <c r="L208">
        <f t="shared" si="9"/>
        <v>1</v>
      </c>
    </row>
    <row r="209" spans="2:12" x14ac:dyDescent="0.45">
      <c r="B209" s="1"/>
      <c r="H209" s="9" t="str">
        <f t="shared" si="10"/>
        <v xml:space="preserve"> </v>
      </c>
      <c r="I209" s="9"/>
      <c r="K209" s="77">
        <f t="shared" si="11"/>
        <v>0</v>
      </c>
      <c r="L209">
        <f t="shared" si="9"/>
        <v>1</v>
      </c>
    </row>
    <row r="210" spans="2:12" x14ac:dyDescent="0.45">
      <c r="B210" s="1"/>
      <c r="H210" s="9" t="str">
        <f t="shared" si="10"/>
        <v xml:space="preserve"> </v>
      </c>
      <c r="I210" s="9"/>
      <c r="K210" s="77">
        <f t="shared" si="11"/>
        <v>0</v>
      </c>
      <c r="L210">
        <f t="shared" si="9"/>
        <v>1</v>
      </c>
    </row>
    <row r="211" spans="2:12" x14ac:dyDescent="0.45">
      <c r="B211" s="1"/>
      <c r="H211" s="9" t="str">
        <f t="shared" si="10"/>
        <v xml:space="preserve"> </v>
      </c>
      <c r="I211" s="9"/>
      <c r="K211" s="77">
        <f t="shared" si="11"/>
        <v>0</v>
      </c>
      <c r="L211">
        <f t="shared" si="9"/>
        <v>1</v>
      </c>
    </row>
    <row r="212" spans="2:12" x14ac:dyDescent="0.45">
      <c r="B212" s="1"/>
      <c r="H212" s="9" t="str">
        <f t="shared" si="10"/>
        <v xml:space="preserve"> </v>
      </c>
      <c r="I212" s="9"/>
      <c r="K212" s="77">
        <f t="shared" si="11"/>
        <v>0</v>
      </c>
      <c r="L212">
        <f t="shared" si="9"/>
        <v>1</v>
      </c>
    </row>
    <row r="213" spans="2:12" x14ac:dyDescent="0.45">
      <c r="B213" s="1"/>
      <c r="H213" s="9" t="str">
        <f t="shared" si="10"/>
        <v xml:space="preserve"> </v>
      </c>
      <c r="I213" s="9"/>
      <c r="K213" s="77">
        <f t="shared" si="11"/>
        <v>0</v>
      </c>
      <c r="L213">
        <f t="shared" si="9"/>
        <v>1</v>
      </c>
    </row>
    <row r="214" spans="2:12" x14ac:dyDescent="0.45">
      <c r="B214" s="1"/>
      <c r="H214" s="9" t="str">
        <f t="shared" si="10"/>
        <v xml:space="preserve"> </v>
      </c>
      <c r="I214" s="9"/>
      <c r="K214" s="77">
        <f t="shared" si="11"/>
        <v>0</v>
      </c>
      <c r="L214">
        <f t="shared" si="9"/>
        <v>1</v>
      </c>
    </row>
    <row r="215" spans="2:12" x14ac:dyDescent="0.45">
      <c r="B215" s="1"/>
      <c r="H215" s="9" t="str">
        <f t="shared" si="10"/>
        <v xml:space="preserve"> </v>
      </c>
      <c r="I215" s="9"/>
      <c r="K215" s="77">
        <f t="shared" si="11"/>
        <v>0</v>
      </c>
      <c r="L215">
        <f t="shared" si="9"/>
        <v>1</v>
      </c>
    </row>
    <row r="216" spans="2:12" x14ac:dyDescent="0.45">
      <c r="B216" s="1"/>
      <c r="H216" s="9" t="str">
        <f t="shared" si="10"/>
        <v xml:space="preserve"> </v>
      </c>
      <c r="I216" s="9"/>
      <c r="K216" s="77">
        <f t="shared" si="11"/>
        <v>0</v>
      </c>
      <c r="L216">
        <f t="shared" si="9"/>
        <v>1</v>
      </c>
    </row>
    <row r="217" spans="2:12" x14ac:dyDescent="0.45">
      <c r="B217" s="1"/>
      <c r="H217" s="9" t="str">
        <f t="shared" si="10"/>
        <v xml:space="preserve"> </v>
      </c>
      <c r="I217" s="9"/>
      <c r="K217" s="77">
        <f t="shared" si="11"/>
        <v>0</v>
      </c>
      <c r="L217">
        <f t="shared" si="9"/>
        <v>1</v>
      </c>
    </row>
    <row r="218" spans="2:12" x14ac:dyDescent="0.45">
      <c r="B218" s="1"/>
      <c r="H218" s="9" t="str">
        <f t="shared" si="10"/>
        <v xml:space="preserve"> </v>
      </c>
      <c r="I218" s="9"/>
      <c r="K218" s="77">
        <f t="shared" si="11"/>
        <v>0</v>
      </c>
      <c r="L218">
        <f t="shared" si="9"/>
        <v>1</v>
      </c>
    </row>
    <row r="219" spans="2:12" x14ac:dyDescent="0.45">
      <c r="B219" s="1"/>
      <c r="H219" s="9" t="str">
        <f t="shared" si="10"/>
        <v xml:space="preserve"> </v>
      </c>
      <c r="I219" s="9"/>
      <c r="K219" s="77">
        <f t="shared" si="11"/>
        <v>0</v>
      </c>
      <c r="L219">
        <f t="shared" si="9"/>
        <v>1</v>
      </c>
    </row>
    <row r="220" spans="2:12" x14ac:dyDescent="0.45">
      <c r="B220" s="1"/>
      <c r="H220" s="9" t="str">
        <f t="shared" si="10"/>
        <v xml:space="preserve"> </v>
      </c>
      <c r="I220" s="9"/>
      <c r="K220" s="77">
        <f t="shared" si="11"/>
        <v>0</v>
      </c>
      <c r="L220">
        <f t="shared" si="9"/>
        <v>1</v>
      </c>
    </row>
    <row r="221" spans="2:12" x14ac:dyDescent="0.45">
      <c r="B221" s="1"/>
      <c r="H221" s="9" t="str">
        <f t="shared" si="10"/>
        <v xml:space="preserve"> </v>
      </c>
      <c r="I221" s="9"/>
      <c r="K221" s="77">
        <f t="shared" si="11"/>
        <v>0</v>
      </c>
      <c r="L221">
        <f t="shared" si="9"/>
        <v>1</v>
      </c>
    </row>
    <row r="222" spans="2:12" x14ac:dyDescent="0.45">
      <c r="B222" s="1"/>
      <c r="H222" s="9" t="str">
        <f t="shared" si="10"/>
        <v xml:space="preserve"> </v>
      </c>
      <c r="I222" s="9"/>
      <c r="K222" s="77">
        <f t="shared" si="11"/>
        <v>0</v>
      </c>
      <c r="L222">
        <f t="shared" si="9"/>
        <v>1</v>
      </c>
    </row>
    <row r="223" spans="2:12" x14ac:dyDescent="0.45">
      <c r="B223" s="1"/>
      <c r="H223" s="9" t="str">
        <f t="shared" si="10"/>
        <v xml:space="preserve"> </v>
      </c>
      <c r="I223" s="9"/>
      <c r="K223" s="77">
        <f t="shared" si="11"/>
        <v>0</v>
      </c>
      <c r="L223">
        <f t="shared" si="9"/>
        <v>1</v>
      </c>
    </row>
    <row r="224" spans="2:12" x14ac:dyDescent="0.45">
      <c r="B224" s="1"/>
      <c r="H224" s="9" t="str">
        <f t="shared" si="10"/>
        <v xml:space="preserve"> </v>
      </c>
      <c r="I224" s="9"/>
      <c r="K224" s="77">
        <f t="shared" si="11"/>
        <v>0</v>
      </c>
      <c r="L224">
        <f t="shared" si="9"/>
        <v>1</v>
      </c>
    </row>
    <row r="225" spans="2:12" x14ac:dyDescent="0.45">
      <c r="B225" s="1"/>
      <c r="H225" s="9" t="str">
        <f t="shared" si="10"/>
        <v xml:space="preserve"> </v>
      </c>
      <c r="I225" s="9"/>
      <c r="K225" s="77">
        <f t="shared" si="11"/>
        <v>0</v>
      </c>
      <c r="L225">
        <f t="shared" si="9"/>
        <v>1</v>
      </c>
    </row>
    <row r="226" spans="2:12" x14ac:dyDescent="0.45">
      <c r="B226" s="1"/>
      <c r="H226" s="9" t="str">
        <f t="shared" si="10"/>
        <v xml:space="preserve"> </v>
      </c>
      <c r="I226" s="9"/>
      <c r="K226" s="77">
        <f t="shared" si="11"/>
        <v>0</v>
      </c>
      <c r="L226">
        <f t="shared" si="9"/>
        <v>1</v>
      </c>
    </row>
    <row r="227" spans="2:12" x14ac:dyDescent="0.45">
      <c r="B227" s="1"/>
      <c r="H227" s="9" t="str">
        <f t="shared" si="10"/>
        <v xml:space="preserve"> </v>
      </c>
      <c r="I227" s="9"/>
      <c r="K227" s="77">
        <f t="shared" si="11"/>
        <v>0</v>
      </c>
      <c r="L227">
        <f t="shared" si="9"/>
        <v>1</v>
      </c>
    </row>
    <row r="228" spans="2:12" x14ac:dyDescent="0.45">
      <c r="B228" s="1"/>
      <c r="H228" s="9" t="str">
        <f t="shared" si="10"/>
        <v xml:space="preserve"> </v>
      </c>
      <c r="I228" s="9"/>
      <c r="K228" s="77">
        <f t="shared" si="11"/>
        <v>0</v>
      </c>
      <c r="L228">
        <f t="shared" si="9"/>
        <v>1</v>
      </c>
    </row>
    <row r="229" spans="2:12" x14ac:dyDescent="0.45">
      <c r="B229" s="1"/>
      <c r="H229" s="9" t="str">
        <f t="shared" si="10"/>
        <v xml:space="preserve"> </v>
      </c>
      <c r="I229" s="9"/>
      <c r="K229" s="77">
        <f t="shared" si="11"/>
        <v>0</v>
      </c>
      <c r="L229">
        <f t="shared" si="9"/>
        <v>1</v>
      </c>
    </row>
    <row r="230" spans="2:12" x14ac:dyDescent="0.45">
      <c r="B230" s="1"/>
      <c r="H230" s="9" t="str">
        <f t="shared" si="10"/>
        <v xml:space="preserve"> </v>
      </c>
      <c r="I230" s="9"/>
      <c r="K230" s="77">
        <f t="shared" si="11"/>
        <v>0</v>
      </c>
      <c r="L230">
        <f t="shared" si="9"/>
        <v>1</v>
      </c>
    </row>
    <row r="231" spans="2:12" x14ac:dyDescent="0.45">
      <c r="B231" s="1"/>
      <c r="H231" s="9" t="str">
        <f t="shared" si="10"/>
        <v xml:space="preserve"> </v>
      </c>
      <c r="I231" s="9"/>
      <c r="K231" s="77">
        <f t="shared" si="11"/>
        <v>0</v>
      </c>
      <c r="L231">
        <f t="shared" si="9"/>
        <v>1</v>
      </c>
    </row>
    <row r="232" spans="2:12" x14ac:dyDescent="0.45">
      <c r="B232" s="1"/>
      <c r="H232" s="9" t="str">
        <f t="shared" si="10"/>
        <v xml:space="preserve"> </v>
      </c>
      <c r="I232" s="9"/>
      <c r="K232" s="77">
        <f t="shared" si="11"/>
        <v>0</v>
      </c>
      <c r="L232">
        <f t="shared" si="9"/>
        <v>1</v>
      </c>
    </row>
    <row r="233" spans="2:12" x14ac:dyDescent="0.45">
      <c r="B233" s="1"/>
      <c r="H233" s="9" t="str">
        <f t="shared" si="10"/>
        <v xml:space="preserve"> </v>
      </c>
      <c r="I233" s="9"/>
      <c r="K233" s="77">
        <f t="shared" si="11"/>
        <v>0</v>
      </c>
      <c r="L233">
        <f t="shared" si="9"/>
        <v>1</v>
      </c>
    </row>
    <row r="234" spans="2:12" x14ac:dyDescent="0.45">
      <c r="B234" s="1"/>
      <c r="H234" s="9" t="str">
        <f t="shared" si="10"/>
        <v xml:space="preserve"> </v>
      </c>
      <c r="I234" s="9"/>
      <c r="K234" s="77">
        <f t="shared" si="11"/>
        <v>0</v>
      </c>
      <c r="L234">
        <f t="shared" si="9"/>
        <v>1</v>
      </c>
    </row>
    <row r="235" spans="2:12" x14ac:dyDescent="0.45">
      <c r="B235" s="1"/>
      <c r="H235" s="9" t="str">
        <f t="shared" si="10"/>
        <v xml:space="preserve"> </v>
      </c>
      <c r="I235" s="9"/>
      <c r="K235" s="77">
        <f t="shared" si="11"/>
        <v>0</v>
      </c>
      <c r="L235">
        <f t="shared" si="9"/>
        <v>1</v>
      </c>
    </row>
    <row r="236" spans="2:12" x14ac:dyDescent="0.45">
      <c r="B236" s="1"/>
      <c r="H236" s="9" t="str">
        <f t="shared" si="10"/>
        <v xml:space="preserve"> </v>
      </c>
      <c r="I236" s="9"/>
      <c r="K236" s="77">
        <f t="shared" si="11"/>
        <v>0</v>
      </c>
      <c r="L236">
        <f t="shared" si="9"/>
        <v>1</v>
      </c>
    </row>
    <row r="237" spans="2:12" x14ac:dyDescent="0.45">
      <c r="B237" s="1"/>
      <c r="H237" s="9" t="str">
        <f t="shared" si="10"/>
        <v xml:space="preserve"> </v>
      </c>
      <c r="I237" s="9"/>
      <c r="K237" s="77">
        <f t="shared" si="11"/>
        <v>0</v>
      </c>
      <c r="L237">
        <f t="shared" si="9"/>
        <v>1</v>
      </c>
    </row>
    <row r="238" spans="2:12" x14ac:dyDescent="0.45">
      <c r="B238" s="1"/>
      <c r="H238" s="9" t="str">
        <f t="shared" si="10"/>
        <v xml:space="preserve"> </v>
      </c>
      <c r="I238" s="9"/>
      <c r="K238" s="77">
        <f t="shared" si="11"/>
        <v>0</v>
      </c>
      <c r="L238">
        <f t="shared" si="9"/>
        <v>1</v>
      </c>
    </row>
    <row r="239" spans="2:12" x14ac:dyDescent="0.45">
      <c r="B239" s="1"/>
      <c r="H239" s="9" t="str">
        <f t="shared" si="10"/>
        <v xml:space="preserve"> </v>
      </c>
      <c r="I239" s="9"/>
      <c r="K239" s="77">
        <f t="shared" si="11"/>
        <v>0</v>
      </c>
      <c r="L239">
        <f t="shared" si="9"/>
        <v>1</v>
      </c>
    </row>
    <row r="240" spans="2:12" x14ac:dyDescent="0.45">
      <c r="B240" s="1"/>
      <c r="H240" s="9" t="str">
        <f t="shared" si="10"/>
        <v xml:space="preserve"> </v>
      </c>
      <c r="I240" s="9"/>
      <c r="K240" s="77">
        <f t="shared" si="11"/>
        <v>0</v>
      </c>
      <c r="L240">
        <f t="shared" si="9"/>
        <v>1</v>
      </c>
    </row>
    <row r="241" spans="2:12" x14ac:dyDescent="0.45">
      <c r="B241" s="1"/>
      <c r="H241" s="9" t="str">
        <f t="shared" si="10"/>
        <v xml:space="preserve"> </v>
      </c>
      <c r="I241" s="9"/>
      <c r="K241" s="77">
        <f t="shared" si="11"/>
        <v>0</v>
      </c>
      <c r="L241">
        <f t="shared" si="9"/>
        <v>1</v>
      </c>
    </row>
    <row r="242" spans="2:12" x14ac:dyDescent="0.45">
      <c r="B242" s="1"/>
      <c r="H242" s="9" t="str">
        <f t="shared" si="10"/>
        <v xml:space="preserve"> </v>
      </c>
      <c r="I242" s="9"/>
      <c r="K242" s="77">
        <f t="shared" si="11"/>
        <v>0</v>
      </c>
      <c r="L242">
        <f t="shared" si="9"/>
        <v>1</v>
      </c>
    </row>
    <row r="243" spans="2:12" x14ac:dyDescent="0.45">
      <c r="B243" s="1"/>
      <c r="H243" s="9" t="str">
        <f t="shared" si="10"/>
        <v xml:space="preserve"> </v>
      </c>
      <c r="I243" s="9"/>
      <c r="K243" s="77">
        <f t="shared" si="11"/>
        <v>0</v>
      </c>
      <c r="L243">
        <f t="shared" si="9"/>
        <v>1</v>
      </c>
    </row>
    <row r="244" spans="2:12" x14ac:dyDescent="0.45">
      <c r="B244" s="1"/>
      <c r="H244" s="9" t="str">
        <f t="shared" si="10"/>
        <v xml:space="preserve"> </v>
      </c>
      <c r="I244" s="9"/>
      <c r="K244" s="77">
        <f t="shared" si="11"/>
        <v>0</v>
      </c>
      <c r="L244">
        <f t="shared" si="9"/>
        <v>1</v>
      </c>
    </row>
    <row r="245" spans="2:12" x14ac:dyDescent="0.45">
      <c r="B245" s="1"/>
      <c r="H245" s="9" t="str">
        <f t="shared" si="10"/>
        <v xml:space="preserve"> </v>
      </c>
      <c r="I245" s="9"/>
      <c r="K245" s="77">
        <f t="shared" si="11"/>
        <v>0</v>
      </c>
      <c r="L245">
        <f t="shared" si="9"/>
        <v>1</v>
      </c>
    </row>
    <row r="246" spans="2:12" x14ac:dyDescent="0.45">
      <c r="B246" s="1"/>
      <c r="H246" s="9" t="str">
        <f t="shared" si="10"/>
        <v xml:space="preserve"> </v>
      </c>
      <c r="I246" s="9"/>
      <c r="K246" s="77">
        <f t="shared" si="11"/>
        <v>0</v>
      </c>
      <c r="L246">
        <f t="shared" si="9"/>
        <v>1</v>
      </c>
    </row>
    <row r="247" spans="2:12" x14ac:dyDescent="0.45">
      <c r="B247" s="1"/>
      <c r="H247" s="9" t="str">
        <f t="shared" si="10"/>
        <v xml:space="preserve"> </v>
      </c>
      <c r="I247" s="9"/>
      <c r="K247" s="77">
        <f t="shared" si="11"/>
        <v>0</v>
      </c>
      <c r="L247">
        <f t="shared" si="9"/>
        <v>1</v>
      </c>
    </row>
    <row r="248" spans="2:12" x14ac:dyDescent="0.45">
      <c r="B248" s="1"/>
      <c r="H248" s="9" t="str">
        <f t="shared" si="10"/>
        <v xml:space="preserve"> </v>
      </c>
      <c r="I248" s="9"/>
      <c r="K248" s="77">
        <f t="shared" si="11"/>
        <v>0</v>
      </c>
      <c r="L248">
        <f t="shared" si="9"/>
        <v>1</v>
      </c>
    </row>
    <row r="249" spans="2:12" x14ac:dyDescent="0.45">
      <c r="B249" s="1"/>
      <c r="H249" s="9" t="str">
        <f t="shared" si="10"/>
        <v xml:space="preserve"> </v>
      </c>
      <c r="I249" s="9"/>
      <c r="K249" s="77">
        <f t="shared" si="11"/>
        <v>0</v>
      </c>
      <c r="L249">
        <f t="shared" si="9"/>
        <v>1</v>
      </c>
    </row>
    <row r="250" spans="2:12" x14ac:dyDescent="0.45">
      <c r="B250" s="1"/>
      <c r="H250" s="9" t="str">
        <f t="shared" si="10"/>
        <v xml:space="preserve"> </v>
      </c>
      <c r="I250" s="9"/>
      <c r="K250" s="77">
        <f t="shared" si="11"/>
        <v>0</v>
      </c>
      <c r="L250">
        <f t="shared" si="9"/>
        <v>1</v>
      </c>
    </row>
    <row r="251" spans="2:12" x14ac:dyDescent="0.45">
      <c r="B251" s="1"/>
      <c r="H251" s="9" t="str">
        <f t="shared" si="10"/>
        <v xml:space="preserve"> </v>
      </c>
      <c r="I251" s="9"/>
      <c r="K251" s="77">
        <f t="shared" si="11"/>
        <v>0</v>
      </c>
      <c r="L251">
        <f t="shared" si="9"/>
        <v>1</v>
      </c>
    </row>
    <row r="252" spans="2:12" x14ac:dyDescent="0.45">
      <c r="B252" s="1"/>
      <c r="H252" s="9" t="str">
        <f t="shared" si="10"/>
        <v xml:space="preserve"> </v>
      </c>
      <c r="I252" s="9"/>
      <c r="K252" s="77">
        <f t="shared" si="11"/>
        <v>0</v>
      </c>
      <c r="L252">
        <f t="shared" si="9"/>
        <v>1</v>
      </c>
    </row>
    <row r="253" spans="2:12" x14ac:dyDescent="0.45">
      <c r="B253" s="1"/>
      <c r="H253" s="9" t="str">
        <f t="shared" si="10"/>
        <v xml:space="preserve"> </v>
      </c>
      <c r="I253" s="9"/>
      <c r="K253" s="77">
        <f t="shared" si="11"/>
        <v>0</v>
      </c>
      <c r="L253">
        <f t="shared" si="9"/>
        <v>1</v>
      </c>
    </row>
    <row r="254" spans="2:12" x14ac:dyDescent="0.45">
      <c r="B254" s="1"/>
      <c r="H254" s="9" t="str">
        <f t="shared" si="10"/>
        <v xml:space="preserve"> </v>
      </c>
      <c r="I254" s="9"/>
      <c r="K254" s="77">
        <f t="shared" si="11"/>
        <v>0</v>
      </c>
      <c r="L254">
        <f t="shared" si="9"/>
        <v>1</v>
      </c>
    </row>
    <row r="255" spans="2:12" x14ac:dyDescent="0.45">
      <c r="B255" s="1"/>
      <c r="H255" s="9" t="str">
        <f t="shared" si="10"/>
        <v xml:space="preserve"> </v>
      </c>
      <c r="I255" s="9"/>
      <c r="K255" s="77">
        <f t="shared" si="11"/>
        <v>0</v>
      </c>
      <c r="L255">
        <f t="shared" si="9"/>
        <v>1</v>
      </c>
    </row>
    <row r="256" spans="2:12" x14ac:dyDescent="0.45">
      <c r="B256" s="1"/>
      <c r="H256" s="9" t="str">
        <f t="shared" si="10"/>
        <v xml:space="preserve"> </v>
      </c>
      <c r="I256" s="9"/>
      <c r="K256" s="77">
        <f t="shared" si="11"/>
        <v>0</v>
      </c>
      <c r="L256">
        <f t="shared" si="9"/>
        <v>1</v>
      </c>
    </row>
    <row r="257" spans="2:12" x14ac:dyDescent="0.45">
      <c r="B257" s="1"/>
      <c r="H257" s="9" t="str">
        <f t="shared" si="10"/>
        <v xml:space="preserve"> </v>
      </c>
      <c r="I257" s="9"/>
      <c r="K257" s="77">
        <f t="shared" si="11"/>
        <v>0</v>
      </c>
      <c r="L257">
        <f t="shared" si="9"/>
        <v>1</v>
      </c>
    </row>
    <row r="258" spans="2:12" x14ac:dyDescent="0.45">
      <c r="B258" s="1"/>
      <c r="H258" s="9" t="str">
        <f t="shared" si="10"/>
        <v xml:space="preserve"> </v>
      </c>
      <c r="I258" s="9"/>
      <c r="K258" s="77">
        <f t="shared" si="11"/>
        <v>0</v>
      </c>
      <c r="L258">
        <f t="shared" si="9"/>
        <v>1</v>
      </c>
    </row>
    <row r="259" spans="2:12" x14ac:dyDescent="0.45">
      <c r="B259" s="1"/>
      <c r="H259" s="9" t="str">
        <f t="shared" si="10"/>
        <v xml:space="preserve"> </v>
      </c>
      <c r="I259" s="9"/>
      <c r="K259" s="77">
        <f t="shared" si="11"/>
        <v>0</v>
      </c>
      <c r="L259">
        <f t="shared" si="9"/>
        <v>1</v>
      </c>
    </row>
    <row r="260" spans="2:12" x14ac:dyDescent="0.45">
      <c r="B260" s="1"/>
      <c r="H260" s="9" t="str">
        <f t="shared" si="10"/>
        <v xml:space="preserve"> </v>
      </c>
      <c r="I260" s="9"/>
      <c r="K260" s="77">
        <f t="shared" si="11"/>
        <v>0</v>
      </c>
      <c r="L260">
        <f t="shared" si="9"/>
        <v>1</v>
      </c>
    </row>
    <row r="261" spans="2:12" x14ac:dyDescent="0.45">
      <c r="B261" s="1"/>
      <c r="H261" s="9" t="str">
        <f t="shared" si="10"/>
        <v xml:space="preserve"> </v>
      </c>
      <c r="I261" s="9"/>
      <c r="K261" s="77">
        <f t="shared" si="11"/>
        <v>0</v>
      </c>
      <c r="L261">
        <f t="shared" si="9"/>
        <v>1</v>
      </c>
    </row>
    <row r="262" spans="2:12" x14ac:dyDescent="0.45">
      <c r="B262" s="1"/>
      <c r="H262" s="9" t="str">
        <f t="shared" si="10"/>
        <v xml:space="preserve"> </v>
      </c>
      <c r="I262" s="9"/>
      <c r="K262" s="77">
        <f t="shared" si="11"/>
        <v>0</v>
      </c>
      <c r="L262">
        <f t="shared" si="9"/>
        <v>1</v>
      </c>
    </row>
    <row r="263" spans="2:12" x14ac:dyDescent="0.45">
      <c r="B263" s="1"/>
      <c r="H263" s="9" t="str">
        <f t="shared" si="10"/>
        <v xml:space="preserve"> </v>
      </c>
      <c r="I263" s="9"/>
      <c r="K263" s="77">
        <f t="shared" si="11"/>
        <v>0</v>
      </c>
      <c r="L263">
        <f t="shared" si="9"/>
        <v>1</v>
      </c>
    </row>
    <row r="264" spans="2:12" x14ac:dyDescent="0.45">
      <c r="B264" s="1"/>
      <c r="H264" s="9" t="str">
        <f t="shared" si="10"/>
        <v xml:space="preserve"> </v>
      </c>
      <c r="I264" s="9"/>
      <c r="K264" s="77">
        <f t="shared" si="11"/>
        <v>0</v>
      </c>
      <c r="L264">
        <f t="shared" ref="L264:L327" si="12">IF(ISBLANK(I264),1,0)</f>
        <v>1</v>
      </c>
    </row>
    <row r="265" spans="2:12" x14ac:dyDescent="0.45">
      <c r="B265" s="1"/>
      <c r="H265" s="9" t="str">
        <f t="shared" ref="H265:H328" si="13">IF(AND(E265&gt;0,ISBLANK(I265)),E265-F265," ")</f>
        <v xml:space="preserve"> </v>
      </c>
      <c r="I265" s="9"/>
      <c r="K265" s="77">
        <f t="shared" ref="K265:K328" si="14">IF(L265&gt;0,IF(ISBLANK(D265),0,$K$2-D265)-G265,0)</f>
        <v>0</v>
      </c>
      <c r="L265">
        <f t="shared" si="12"/>
        <v>1</v>
      </c>
    </row>
    <row r="266" spans="2:12" x14ac:dyDescent="0.45">
      <c r="B266" s="1"/>
      <c r="H266" s="9" t="str">
        <f t="shared" si="13"/>
        <v xml:space="preserve"> </v>
      </c>
      <c r="I266" s="9"/>
      <c r="K266" s="77">
        <f t="shared" si="14"/>
        <v>0</v>
      </c>
      <c r="L266">
        <f t="shared" si="12"/>
        <v>1</v>
      </c>
    </row>
    <row r="267" spans="2:12" x14ac:dyDescent="0.45">
      <c r="B267" s="1"/>
      <c r="H267" s="9" t="str">
        <f t="shared" si="13"/>
        <v xml:space="preserve"> </v>
      </c>
      <c r="I267" s="9"/>
      <c r="K267" s="77">
        <f t="shared" si="14"/>
        <v>0</v>
      </c>
      <c r="L267">
        <f t="shared" si="12"/>
        <v>1</v>
      </c>
    </row>
    <row r="268" spans="2:12" x14ac:dyDescent="0.45">
      <c r="B268" s="1"/>
      <c r="H268" s="9" t="str">
        <f t="shared" si="13"/>
        <v xml:space="preserve"> </v>
      </c>
      <c r="I268" s="9"/>
      <c r="K268" s="77">
        <f t="shared" si="14"/>
        <v>0</v>
      </c>
      <c r="L268">
        <f t="shared" si="12"/>
        <v>1</v>
      </c>
    </row>
    <row r="269" spans="2:12" x14ac:dyDescent="0.45">
      <c r="B269" s="1"/>
      <c r="H269" s="9" t="str">
        <f t="shared" si="13"/>
        <v xml:space="preserve"> </v>
      </c>
      <c r="I269" s="9"/>
      <c r="K269" s="77">
        <f t="shared" si="14"/>
        <v>0</v>
      </c>
      <c r="L269">
        <f t="shared" si="12"/>
        <v>1</v>
      </c>
    </row>
    <row r="270" spans="2:12" x14ac:dyDescent="0.45">
      <c r="B270" s="1"/>
      <c r="H270" s="9" t="str">
        <f t="shared" si="13"/>
        <v xml:space="preserve"> </v>
      </c>
      <c r="I270" s="9"/>
      <c r="K270" s="77">
        <f t="shared" si="14"/>
        <v>0</v>
      </c>
      <c r="L270">
        <f t="shared" si="12"/>
        <v>1</v>
      </c>
    </row>
    <row r="271" spans="2:12" x14ac:dyDescent="0.45">
      <c r="B271" s="1"/>
      <c r="H271" s="9" t="str">
        <f t="shared" si="13"/>
        <v xml:space="preserve"> </v>
      </c>
      <c r="I271" s="9"/>
      <c r="K271" s="77">
        <f t="shared" si="14"/>
        <v>0</v>
      </c>
      <c r="L271">
        <f t="shared" si="12"/>
        <v>1</v>
      </c>
    </row>
    <row r="272" spans="2:12" x14ac:dyDescent="0.45">
      <c r="B272" s="1"/>
      <c r="H272" s="9" t="str">
        <f t="shared" si="13"/>
        <v xml:space="preserve"> </v>
      </c>
      <c r="I272" s="9"/>
      <c r="K272" s="77">
        <f t="shared" si="14"/>
        <v>0</v>
      </c>
      <c r="L272">
        <f t="shared" si="12"/>
        <v>1</v>
      </c>
    </row>
    <row r="273" spans="2:12" x14ac:dyDescent="0.45">
      <c r="B273" s="1"/>
      <c r="H273" s="9" t="str">
        <f t="shared" si="13"/>
        <v xml:space="preserve"> </v>
      </c>
      <c r="I273" s="9"/>
      <c r="K273" s="77">
        <f t="shared" si="14"/>
        <v>0</v>
      </c>
      <c r="L273">
        <f t="shared" si="12"/>
        <v>1</v>
      </c>
    </row>
    <row r="274" spans="2:12" x14ac:dyDescent="0.45">
      <c r="B274" s="1"/>
      <c r="H274" s="9" t="str">
        <f t="shared" si="13"/>
        <v xml:space="preserve"> </v>
      </c>
      <c r="I274" s="9"/>
      <c r="K274" s="77">
        <f t="shared" si="14"/>
        <v>0</v>
      </c>
      <c r="L274">
        <f t="shared" si="12"/>
        <v>1</v>
      </c>
    </row>
    <row r="275" spans="2:12" x14ac:dyDescent="0.45">
      <c r="B275" s="1"/>
      <c r="H275" s="9" t="str">
        <f t="shared" si="13"/>
        <v xml:space="preserve"> </v>
      </c>
      <c r="I275" s="9"/>
      <c r="K275" s="77">
        <f t="shared" si="14"/>
        <v>0</v>
      </c>
      <c r="L275">
        <f t="shared" si="12"/>
        <v>1</v>
      </c>
    </row>
    <row r="276" spans="2:12" x14ac:dyDescent="0.45">
      <c r="B276" s="1"/>
      <c r="H276" s="9" t="str">
        <f t="shared" si="13"/>
        <v xml:space="preserve"> </v>
      </c>
      <c r="I276" s="9"/>
      <c r="K276" s="77">
        <f t="shared" si="14"/>
        <v>0</v>
      </c>
      <c r="L276">
        <f t="shared" si="12"/>
        <v>1</v>
      </c>
    </row>
    <row r="277" spans="2:12" x14ac:dyDescent="0.45">
      <c r="B277" s="1"/>
      <c r="H277" s="9" t="str">
        <f t="shared" si="13"/>
        <v xml:space="preserve"> </v>
      </c>
      <c r="I277" s="9"/>
      <c r="K277" s="77">
        <f t="shared" si="14"/>
        <v>0</v>
      </c>
      <c r="L277">
        <f t="shared" si="12"/>
        <v>1</v>
      </c>
    </row>
    <row r="278" spans="2:12" x14ac:dyDescent="0.45">
      <c r="B278" s="1"/>
      <c r="H278" s="9" t="str">
        <f t="shared" si="13"/>
        <v xml:space="preserve"> </v>
      </c>
      <c r="I278" s="9"/>
      <c r="K278" s="77">
        <f t="shared" si="14"/>
        <v>0</v>
      </c>
      <c r="L278">
        <f t="shared" si="12"/>
        <v>1</v>
      </c>
    </row>
    <row r="279" spans="2:12" x14ac:dyDescent="0.45">
      <c r="B279" s="1"/>
      <c r="H279" s="9" t="str">
        <f t="shared" si="13"/>
        <v xml:space="preserve"> </v>
      </c>
      <c r="I279" s="9"/>
      <c r="K279" s="77">
        <f t="shared" si="14"/>
        <v>0</v>
      </c>
      <c r="L279">
        <f t="shared" si="12"/>
        <v>1</v>
      </c>
    </row>
    <row r="280" spans="2:12" x14ac:dyDescent="0.45">
      <c r="B280" s="1"/>
      <c r="H280" s="9" t="str">
        <f t="shared" si="13"/>
        <v xml:space="preserve"> </v>
      </c>
      <c r="I280" s="9"/>
      <c r="K280" s="77">
        <f t="shared" si="14"/>
        <v>0</v>
      </c>
      <c r="L280">
        <f t="shared" si="12"/>
        <v>1</v>
      </c>
    </row>
    <row r="281" spans="2:12" x14ac:dyDescent="0.45">
      <c r="B281" s="1"/>
      <c r="H281" s="9" t="str">
        <f t="shared" si="13"/>
        <v xml:space="preserve"> </v>
      </c>
      <c r="I281" s="9"/>
      <c r="K281" s="77">
        <f t="shared" si="14"/>
        <v>0</v>
      </c>
      <c r="L281">
        <f t="shared" si="12"/>
        <v>1</v>
      </c>
    </row>
    <row r="282" spans="2:12" x14ac:dyDescent="0.45">
      <c r="B282" s="1"/>
      <c r="H282" s="9" t="str">
        <f t="shared" si="13"/>
        <v xml:space="preserve"> </v>
      </c>
      <c r="I282" s="9"/>
      <c r="K282" s="77">
        <f t="shared" si="14"/>
        <v>0</v>
      </c>
      <c r="L282">
        <f t="shared" si="12"/>
        <v>1</v>
      </c>
    </row>
    <row r="283" spans="2:12" x14ac:dyDescent="0.45">
      <c r="B283" s="1"/>
      <c r="H283" s="9" t="str">
        <f t="shared" si="13"/>
        <v xml:space="preserve"> </v>
      </c>
      <c r="I283" s="9"/>
      <c r="K283" s="77">
        <f t="shared" si="14"/>
        <v>0</v>
      </c>
      <c r="L283">
        <f t="shared" si="12"/>
        <v>1</v>
      </c>
    </row>
    <row r="284" spans="2:12" x14ac:dyDescent="0.45">
      <c r="B284" s="1"/>
      <c r="H284" s="9" t="str">
        <f t="shared" si="13"/>
        <v xml:space="preserve"> </v>
      </c>
      <c r="I284" s="9"/>
      <c r="K284" s="77">
        <f t="shared" si="14"/>
        <v>0</v>
      </c>
      <c r="L284">
        <f t="shared" si="12"/>
        <v>1</v>
      </c>
    </row>
    <row r="285" spans="2:12" x14ac:dyDescent="0.45">
      <c r="B285" s="1"/>
      <c r="H285" s="9" t="str">
        <f t="shared" si="13"/>
        <v xml:space="preserve"> </v>
      </c>
      <c r="I285" s="9"/>
      <c r="K285" s="77">
        <f t="shared" si="14"/>
        <v>0</v>
      </c>
      <c r="L285">
        <f t="shared" si="12"/>
        <v>1</v>
      </c>
    </row>
    <row r="286" spans="2:12" x14ac:dyDescent="0.45">
      <c r="B286" s="1"/>
      <c r="H286" s="9" t="str">
        <f t="shared" si="13"/>
        <v xml:space="preserve"> </v>
      </c>
      <c r="I286" s="9"/>
      <c r="K286" s="77">
        <f t="shared" si="14"/>
        <v>0</v>
      </c>
      <c r="L286">
        <f t="shared" si="12"/>
        <v>1</v>
      </c>
    </row>
    <row r="287" spans="2:12" x14ac:dyDescent="0.45">
      <c r="B287" s="1"/>
      <c r="H287" s="9" t="str">
        <f t="shared" si="13"/>
        <v xml:space="preserve"> </v>
      </c>
      <c r="I287" s="9"/>
      <c r="K287" s="77">
        <f t="shared" si="14"/>
        <v>0</v>
      </c>
      <c r="L287">
        <f t="shared" si="12"/>
        <v>1</v>
      </c>
    </row>
    <row r="288" spans="2:12" x14ac:dyDescent="0.45">
      <c r="B288" s="1"/>
      <c r="H288" s="9" t="str">
        <f t="shared" si="13"/>
        <v xml:space="preserve"> </v>
      </c>
      <c r="I288" s="9"/>
      <c r="K288" s="77">
        <f t="shared" si="14"/>
        <v>0</v>
      </c>
      <c r="L288">
        <f t="shared" si="12"/>
        <v>1</v>
      </c>
    </row>
    <row r="289" spans="2:12" x14ac:dyDescent="0.45">
      <c r="B289" s="1"/>
      <c r="H289" s="9" t="str">
        <f t="shared" si="13"/>
        <v xml:space="preserve"> </v>
      </c>
      <c r="I289" s="9"/>
      <c r="K289" s="77">
        <f t="shared" si="14"/>
        <v>0</v>
      </c>
      <c r="L289">
        <f t="shared" si="12"/>
        <v>1</v>
      </c>
    </row>
    <row r="290" spans="2:12" x14ac:dyDescent="0.45">
      <c r="B290" s="1"/>
      <c r="H290" s="9" t="str">
        <f t="shared" si="13"/>
        <v xml:space="preserve"> </v>
      </c>
      <c r="I290" s="9"/>
      <c r="K290" s="77">
        <f t="shared" si="14"/>
        <v>0</v>
      </c>
      <c r="L290">
        <f t="shared" si="12"/>
        <v>1</v>
      </c>
    </row>
    <row r="291" spans="2:12" x14ac:dyDescent="0.45">
      <c r="B291" s="1"/>
      <c r="H291" s="9" t="str">
        <f t="shared" si="13"/>
        <v xml:space="preserve"> </v>
      </c>
      <c r="I291" s="9"/>
      <c r="K291" s="77">
        <f t="shared" si="14"/>
        <v>0</v>
      </c>
      <c r="L291">
        <f t="shared" si="12"/>
        <v>1</v>
      </c>
    </row>
    <row r="292" spans="2:12" x14ac:dyDescent="0.45">
      <c r="B292" s="1"/>
      <c r="H292" s="9" t="str">
        <f t="shared" si="13"/>
        <v xml:space="preserve"> </v>
      </c>
      <c r="I292" s="9"/>
      <c r="K292" s="77">
        <f t="shared" si="14"/>
        <v>0</v>
      </c>
      <c r="L292">
        <f t="shared" si="12"/>
        <v>1</v>
      </c>
    </row>
    <row r="293" spans="2:12" x14ac:dyDescent="0.45">
      <c r="B293" s="1"/>
      <c r="H293" s="9" t="str">
        <f t="shared" si="13"/>
        <v xml:space="preserve"> </v>
      </c>
      <c r="I293" s="9"/>
      <c r="K293" s="77">
        <f t="shared" si="14"/>
        <v>0</v>
      </c>
      <c r="L293">
        <f t="shared" si="12"/>
        <v>1</v>
      </c>
    </row>
    <row r="294" spans="2:12" x14ac:dyDescent="0.45">
      <c r="B294" s="1"/>
      <c r="H294" s="9" t="str">
        <f t="shared" si="13"/>
        <v xml:space="preserve"> </v>
      </c>
      <c r="I294" s="9"/>
      <c r="K294" s="77">
        <f t="shared" si="14"/>
        <v>0</v>
      </c>
      <c r="L294">
        <f t="shared" si="12"/>
        <v>1</v>
      </c>
    </row>
    <row r="295" spans="2:12" x14ac:dyDescent="0.45">
      <c r="B295" s="1"/>
      <c r="H295" s="9" t="str">
        <f t="shared" si="13"/>
        <v xml:space="preserve"> </v>
      </c>
      <c r="I295" s="9"/>
      <c r="K295" s="77">
        <f t="shared" si="14"/>
        <v>0</v>
      </c>
      <c r="L295">
        <f t="shared" si="12"/>
        <v>1</v>
      </c>
    </row>
    <row r="296" spans="2:12" x14ac:dyDescent="0.45">
      <c r="B296" s="1"/>
      <c r="H296" s="9" t="str">
        <f t="shared" si="13"/>
        <v xml:space="preserve"> </v>
      </c>
      <c r="I296" s="9"/>
      <c r="K296" s="77">
        <f t="shared" si="14"/>
        <v>0</v>
      </c>
      <c r="L296">
        <f t="shared" si="12"/>
        <v>1</v>
      </c>
    </row>
    <row r="297" spans="2:12" x14ac:dyDescent="0.45">
      <c r="B297" s="1"/>
      <c r="H297" s="9" t="str">
        <f t="shared" si="13"/>
        <v xml:space="preserve"> </v>
      </c>
      <c r="I297" s="9"/>
      <c r="K297" s="77">
        <f t="shared" si="14"/>
        <v>0</v>
      </c>
      <c r="L297">
        <f t="shared" si="12"/>
        <v>1</v>
      </c>
    </row>
    <row r="298" spans="2:12" x14ac:dyDescent="0.45">
      <c r="B298" s="1"/>
      <c r="H298" s="9" t="str">
        <f t="shared" si="13"/>
        <v xml:space="preserve"> </v>
      </c>
      <c r="I298" s="9"/>
      <c r="K298" s="77">
        <f t="shared" si="14"/>
        <v>0</v>
      </c>
      <c r="L298">
        <f t="shared" si="12"/>
        <v>1</v>
      </c>
    </row>
    <row r="299" spans="2:12" x14ac:dyDescent="0.45">
      <c r="B299" s="1"/>
      <c r="H299" s="9" t="str">
        <f t="shared" si="13"/>
        <v xml:space="preserve"> </v>
      </c>
      <c r="I299" s="9"/>
      <c r="K299" s="77">
        <f t="shared" si="14"/>
        <v>0</v>
      </c>
      <c r="L299">
        <f t="shared" si="12"/>
        <v>1</v>
      </c>
    </row>
    <row r="300" spans="2:12" x14ac:dyDescent="0.45">
      <c r="B300" s="1"/>
      <c r="H300" s="9" t="str">
        <f t="shared" si="13"/>
        <v xml:space="preserve"> </v>
      </c>
      <c r="I300" s="9"/>
      <c r="K300" s="77">
        <f t="shared" si="14"/>
        <v>0</v>
      </c>
      <c r="L300">
        <f t="shared" si="12"/>
        <v>1</v>
      </c>
    </row>
    <row r="301" spans="2:12" x14ac:dyDescent="0.45">
      <c r="B301" s="1"/>
      <c r="H301" s="9" t="str">
        <f t="shared" si="13"/>
        <v xml:space="preserve"> </v>
      </c>
      <c r="I301" s="9"/>
      <c r="K301" s="77">
        <f t="shared" si="14"/>
        <v>0</v>
      </c>
      <c r="L301">
        <f t="shared" si="12"/>
        <v>1</v>
      </c>
    </row>
    <row r="302" spans="2:12" x14ac:dyDescent="0.45">
      <c r="B302" s="1"/>
      <c r="H302" s="9" t="str">
        <f t="shared" si="13"/>
        <v xml:space="preserve"> </v>
      </c>
      <c r="I302" s="9"/>
      <c r="K302" s="77">
        <f t="shared" si="14"/>
        <v>0</v>
      </c>
      <c r="L302">
        <f t="shared" si="12"/>
        <v>1</v>
      </c>
    </row>
    <row r="303" spans="2:12" x14ac:dyDescent="0.45">
      <c r="B303" s="1"/>
      <c r="H303" s="9" t="str">
        <f t="shared" si="13"/>
        <v xml:space="preserve"> </v>
      </c>
      <c r="I303" s="9"/>
      <c r="K303" s="77">
        <f t="shared" si="14"/>
        <v>0</v>
      </c>
      <c r="L303">
        <f t="shared" si="12"/>
        <v>1</v>
      </c>
    </row>
    <row r="304" spans="2:12" x14ac:dyDescent="0.45">
      <c r="B304" s="1"/>
      <c r="H304" s="9" t="str">
        <f t="shared" si="13"/>
        <v xml:space="preserve"> </v>
      </c>
      <c r="I304" s="9"/>
      <c r="K304" s="77">
        <f t="shared" si="14"/>
        <v>0</v>
      </c>
      <c r="L304">
        <f t="shared" si="12"/>
        <v>1</v>
      </c>
    </row>
    <row r="305" spans="2:12" x14ac:dyDescent="0.45">
      <c r="B305" s="1"/>
      <c r="H305" s="9" t="str">
        <f t="shared" si="13"/>
        <v xml:space="preserve"> </v>
      </c>
      <c r="I305" s="9"/>
      <c r="K305" s="77">
        <f t="shared" si="14"/>
        <v>0</v>
      </c>
      <c r="L305">
        <f t="shared" si="12"/>
        <v>1</v>
      </c>
    </row>
    <row r="306" spans="2:12" x14ac:dyDescent="0.45">
      <c r="B306" s="1"/>
      <c r="H306" s="9" t="str">
        <f t="shared" si="13"/>
        <v xml:space="preserve"> </v>
      </c>
      <c r="I306" s="9"/>
      <c r="K306" s="77">
        <f t="shared" si="14"/>
        <v>0</v>
      </c>
      <c r="L306">
        <f t="shared" si="12"/>
        <v>1</v>
      </c>
    </row>
    <row r="307" spans="2:12" x14ac:dyDescent="0.45">
      <c r="B307" s="1"/>
      <c r="H307" s="9" t="str">
        <f t="shared" si="13"/>
        <v xml:space="preserve"> </v>
      </c>
      <c r="I307" s="9"/>
      <c r="K307" s="77">
        <f t="shared" si="14"/>
        <v>0</v>
      </c>
      <c r="L307">
        <f t="shared" si="12"/>
        <v>1</v>
      </c>
    </row>
    <row r="308" spans="2:12" x14ac:dyDescent="0.45">
      <c r="B308" s="1"/>
      <c r="H308" s="9" t="str">
        <f t="shared" si="13"/>
        <v xml:space="preserve"> </v>
      </c>
      <c r="I308" s="9"/>
      <c r="K308" s="77">
        <f t="shared" si="14"/>
        <v>0</v>
      </c>
      <c r="L308">
        <f t="shared" si="12"/>
        <v>1</v>
      </c>
    </row>
    <row r="309" spans="2:12" x14ac:dyDescent="0.45">
      <c r="B309" s="1"/>
      <c r="H309" s="9" t="str">
        <f t="shared" si="13"/>
        <v xml:space="preserve"> </v>
      </c>
      <c r="I309" s="9"/>
      <c r="K309" s="77">
        <f t="shared" si="14"/>
        <v>0</v>
      </c>
      <c r="L309">
        <f t="shared" si="12"/>
        <v>1</v>
      </c>
    </row>
    <row r="310" spans="2:12" x14ac:dyDescent="0.45">
      <c r="B310" s="1"/>
      <c r="H310" s="9" t="str">
        <f t="shared" si="13"/>
        <v xml:space="preserve"> </v>
      </c>
      <c r="I310" s="9"/>
      <c r="K310" s="77">
        <f t="shared" si="14"/>
        <v>0</v>
      </c>
      <c r="L310">
        <f t="shared" si="12"/>
        <v>1</v>
      </c>
    </row>
    <row r="311" spans="2:12" x14ac:dyDescent="0.45">
      <c r="B311" s="1"/>
      <c r="H311" s="9" t="str">
        <f t="shared" si="13"/>
        <v xml:space="preserve"> </v>
      </c>
      <c r="I311" s="9"/>
      <c r="K311" s="77">
        <f t="shared" si="14"/>
        <v>0</v>
      </c>
      <c r="L311">
        <f t="shared" si="12"/>
        <v>1</v>
      </c>
    </row>
    <row r="312" spans="2:12" x14ac:dyDescent="0.45">
      <c r="B312" s="1"/>
      <c r="H312" s="9" t="str">
        <f t="shared" si="13"/>
        <v xml:space="preserve"> </v>
      </c>
      <c r="I312" s="9"/>
      <c r="K312" s="77">
        <f t="shared" si="14"/>
        <v>0</v>
      </c>
      <c r="L312">
        <f t="shared" si="12"/>
        <v>1</v>
      </c>
    </row>
    <row r="313" spans="2:12" x14ac:dyDescent="0.45">
      <c r="B313" s="1"/>
      <c r="H313" s="9" t="str">
        <f t="shared" si="13"/>
        <v xml:space="preserve"> </v>
      </c>
      <c r="I313" s="9"/>
      <c r="K313" s="77">
        <f t="shared" si="14"/>
        <v>0</v>
      </c>
      <c r="L313">
        <f t="shared" si="12"/>
        <v>1</v>
      </c>
    </row>
    <row r="314" spans="2:12" x14ac:dyDescent="0.45">
      <c r="B314" s="1"/>
      <c r="H314" s="9" t="str">
        <f t="shared" si="13"/>
        <v xml:space="preserve"> </v>
      </c>
      <c r="I314" s="9"/>
      <c r="K314" s="77">
        <f t="shared" si="14"/>
        <v>0</v>
      </c>
      <c r="L314">
        <f t="shared" si="12"/>
        <v>1</v>
      </c>
    </row>
    <row r="315" spans="2:12" x14ac:dyDescent="0.45">
      <c r="B315" s="1"/>
      <c r="H315" s="9" t="str">
        <f t="shared" si="13"/>
        <v xml:space="preserve"> </v>
      </c>
      <c r="I315" s="9"/>
      <c r="K315" s="77">
        <f t="shared" si="14"/>
        <v>0</v>
      </c>
      <c r="L315">
        <f t="shared" si="12"/>
        <v>1</v>
      </c>
    </row>
    <row r="316" spans="2:12" x14ac:dyDescent="0.45">
      <c r="B316" s="1"/>
      <c r="H316" s="9" t="str">
        <f t="shared" si="13"/>
        <v xml:space="preserve"> </v>
      </c>
      <c r="I316" s="9"/>
      <c r="K316" s="77">
        <f t="shared" si="14"/>
        <v>0</v>
      </c>
      <c r="L316">
        <f t="shared" si="12"/>
        <v>1</v>
      </c>
    </row>
    <row r="317" spans="2:12" x14ac:dyDescent="0.45">
      <c r="B317" s="1"/>
      <c r="H317" s="9" t="str">
        <f t="shared" si="13"/>
        <v xml:space="preserve"> </v>
      </c>
      <c r="I317" s="9"/>
      <c r="K317" s="77">
        <f t="shared" si="14"/>
        <v>0</v>
      </c>
      <c r="L317">
        <f t="shared" si="12"/>
        <v>1</v>
      </c>
    </row>
    <row r="318" spans="2:12" x14ac:dyDescent="0.45">
      <c r="B318" s="1"/>
      <c r="H318" s="9" t="str">
        <f t="shared" si="13"/>
        <v xml:space="preserve"> </v>
      </c>
      <c r="I318" s="9"/>
      <c r="K318" s="77">
        <f t="shared" si="14"/>
        <v>0</v>
      </c>
      <c r="L318">
        <f t="shared" si="12"/>
        <v>1</v>
      </c>
    </row>
    <row r="319" spans="2:12" x14ac:dyDescent="0.45">
      <c r="B319" s="1"/>
      <c r="H319" s="9" t="str">
        <f t="shared" si="13"/>
        <v xml:space="preserve"> </v>
      </c>
      <c r="I319" s="9"/>
      <c r="K319" s="77">
        <f t="shared" si="14"/>
        <v>0</v>
      </c>
      <c r="L319">
        <f t="shared" si="12"/>
        <v>1</v>
      </c>
    </row>
    <row r="320" spans="2:12" x14ac:dyDescent="0.45">
      <c r="B320" s="1"/>
      <c r="H320" s="9" t="str">
        <f t="shared" si="13"/>
        <v xml:space="preserve"> </v>
      </c>
      <c r="I320" s="9"/>
      <c r="K320" s="77">
        <f t="shared" si="14"/>
        <v>0</v>
      </c>
      <c r="L320">
        <f t="shared" si="12"/>
        <v>1</v>
      </c>
    </row>
    <row r="321" spans="2:12" x14ac:dyDescent="0.45">
      <c r="B321" s="1"/>
      <c r="H321" s="9" t="str">
        <f t="shared" si="13"/>
        <v xml:space="preserve"> </v>
      </c>
      <c r="I321" s="9"/>
      <c r="K321" s="77">
        <f t="shared" si="14"/>
        <v>0</v>
      </c>
      <c r="L321">
        <f t="shared" si="12"/>
        <v>1</v>
      </c>
    </row>
    <row r="322" spans="2:12" x14ac:dyDescent="0.45">
      <c r="B322" s="1"/>
      <c r="H322" s="9" t="str">
        <f t="shared" si="13"/>
        <v xml:space="preserve"> </v>
      </c>
      <c r="I322" s="9"/>
      <c r="K322" s="77">
        <f t="shared" si="14"/>
        <v>0</v>
      </c>
      <c r="L322">
        <f t="shared" si="12"/>
        <v>1</v>
      </c>
    </row>
    <row r="323" spans="2:12" x14ac:dyDescent="0.45">
      <c r="B323" s="1"/>
      <c r="H323" s="9" t="str">
        <f t="shared" si="13"/>
        <v xml:space="preserve"> </v>
      </c>
      <c r="I323" s="9"/>
      <c r="K323" s="77">
        <f t="shared" si="14"/>
        <v>0</v>
      </c>
      <c r="L323">
        <f t="shared" si="12"/>
        <v>1</v>
      </c>
    </row>
    <row r="324" spans="2:12" x14ac:dyDescent="0.45">
      <c r="B324" s="1"/>
      <c r="H324" s="9" t="str">
        <f t="shared" si="13"/>
        <v xml:space="preserve"> </v>
      </c>
      <c r="I324" s="9"/>
      <c r="K324" s="77">
        <f t="shared" si="14"/>
        <v>0</v>
      </c>
      <c r="L324">
        <f t="shared" si="12"/>
        <v>1</v>
      </c>
    </row>
    <row r="325" spans="2:12" x14ac:dyDescent="0.45">
      <c r="B325" s="1"/>
      <c r="H325" s="9" t="str">
        <f t="shared" si="13"/>
        <v xml:space="preserve"> </v>
      </c>
      <c r="I325" s="9"/>
      <c r="K325" s="77">
        <f t="shared" si="14"/>
        <v>0</v>
      </c>
      <c r="L325">
        <f t="shared" si="12"/>
        <v>1</v>
      </c>
    </row>
    <row r="326" spans="2:12" x14ac:dyDescent="0.45">
      <c r="B326" s="1"/>
      <c r="H326" s="9" t="str">
        <f t="shared" si="13"/>
        <v xml:space="preserve"> </v>
      </c>
      <c r="I326" s="9"/>
      <c r="K326" s="77">
        <f t="shared" si="14"/>
        <v>0</v>
      </c>
      <c r="L326">
        <f t="shared" si="12"/>
        <v>1</v>
      </c>
    </row>
    <row r="327" spans="2:12" x14ac:dyDescent="0.45">
      <c r="B327" s="1"/>
      <c r="H327" s="9" t="str">
        <f t="shared" si="13"/>
        <v xml:space="preserve"> </v>
      </c>
      <c r="I327" s="9"/>
      <c r="K327" s="77">
        <f t="shared" si="14"/>
        <v>0</v>
      </c>
      <c r="L327">
        <f t="shared" si="12"/>
        <v>1</v>
      </c>
    </row>
    <row r="328" spans="2:12" x14ac:dyDescent="0.45">
      <c r="B328" s="1"/>
      <c r="H328" s="9" t="str">
        <f t="shared" si="13"/>
        <v xml:space="preserve"> </v>
      </c>
      <c r="I328" s="9"/>
      <c r="K328" s="77">
        <f t="shared" si="14"/>
        <v>0</v>
      </c>
      <c r="L328">
        <f t="shared" ref="L328:L391" si="15">IF(ISBLANK(I328),1,0)</f>
        <v>1</v>
      </c>
    </row>
    <row r="329" spans="2:12" x14ac:dyDescent="0.45">
      <c r="B329" s="1"/>
      <c r="H329" s="9" t="str">
        <f t="shared" ref="H329:H392" si="16">IF(AND(E329&gt;0,ISBLANK(I329)),E329-F329," ")</f>
        <v xml:space="preserve"> </v>
      </c>
      <c r="I329" s="9"/>
      <c r="K329" s="77">
        <f t="shared" ref="K329:K392" si="17">IF(L329&gt;0,IF(ISBLANK(D329),0,$K$2-D329)-G329,0)</f>
        <v>0</v>
      </c>
      <c r="L329">
        <f t="shared" si="15"/>
        <v>1</v>
      </c>
    </row>
    <row r="330" spans="2:12" x14ac:dyDescent="0.45">
      <c r="B330" s="1"/>
      <c r="H330" s="9" t="str">
        <f t="shared" si="16"/>
        <v xml:space="preserve"> </v>
      </c>
      <c r="I330" s="9"/>
      <c r="K330" s="77">
        <f t="shared" si="17"/>
        <v>0</v>
      </c>
      <c r="L330">
        <f t="shared" si="15"/>
        <v>1</v>
      </c>
    </row>
    <row r="331" spans="2:12" x14ac:dyDescent="0.45">
      <c r="B331" s="1"/>
      <c r="H331" s="9" t="str">
        <f t="shared" si="16"/>
        <v xml:space="preserve"> </v>
      </c>
      <c r="I331" s="9"/>
      <c r="K331" s="77">
        <f t="shared" si="17"/>
        <v>0</v>
      </c>
      <c r="L331">
        <f t="shared" si="15"/>
        <v>1</v>
      </c>
    </row>
    <row r="332" spans="2:12" x14ac:dyDescent="0.45">
      <c r="B332" s="1"/>
      <c r="H332" s="9" t="str">
        <f t="shared" si="16"/>
        <v xml:space="preserve"> </v>
      </c>
      <c r="I332" s="9"/>
      <c r="K332" s="77">
        <f t="shared" si="17"/>
        <v>0</v>
      </c>
      <c r="L332">
        <f t="shared" si="15"/>
        <v>1</v>
      </c>
    </row>
    <row r="333" spans="2:12" x14ac:dyDescent="0.45">
      <c r="B333" s="1"/>
      <c r="H333" s="9" t="str">
        <f t="shared" si="16"/>
        <v xml:space="preserve"> </v>
      </c>
      <c r="I333" s="9"/>
      <c r="K333" s="77">
        <f t="shared" si="17"/>
        <v>0</v>
      </c>
      <c r="L333">
        <f t="shared" si="15"/>
        <v>1</v>
      </c>
    </row>
    <row r="334" spans="2:12" x14ac:dyDescent="0.45">
      <c r="B334" s="1"/>
      <c r="H334" s="9" t="str">
        <f t="shared" si="16"/>
        <v xml:space="preserve"> </v>
      </c>
      <c r="I334" s="9"/>
      <c r="K334" s="77">
        <f t="shared" si="17"/>
        <v>0</v>
      </c>
      <c r="L334">
        <f t="shared" si="15"/>
        <v>1</v>
      </c>
    </row>
    <row r="335" spans="2:12" x14ac:dyDescent="0.45">
      <c r="B335" s="1"/>
      <c r="H335" s="9" t="str">
        <f t="shared" si="16"/>
        <v xml:space="preserve"> </v>
      </c>
      <c r="I335" s="9"/>
      <c r="K335" s="77">
        <f t="shared" si="17"/>
        <v>0</v>
      </c>
      <c r="L335">
        <f t="shared" si="15"/>
        <v>1</v>
      </c>
    </row>
    <row r="336" spans="2:12" x14ac:dyDescent="0.45">
      <c r="B336" s="1"/>
      <c r="H336" s="9" t="str">
        <f t="shared" si="16"/>
        <v xml:space="preserve"> </v>
      </c>
      <c r="I336" s="9"/>
      <c r="K336" s="77">
        <f t="shared" si="17"/>
        <v>0</v>
      </c>
      <c r="L336">
        <f t="shared" si="15"/>
        <v>1</v>
      </c>
    </row>
    <row r="337" spans="2:12" x14ac:dyDescent="0.45">
      <c r="B337" s="1"/>
      <c r="H337" s="9" t="str">
        <f t="shared" si="16"/>
        <v xml:space="preserve"> </v>
      </c>
      <c r="I337" s="9"/>
      <c r="K337" s="77">
        <f t="shared" si="17"/>
        <v>0</v>
      </c>
      <c r="L337">
        <f t="shared" si="15"/>
        <v>1</v>
      </c>
    </row>
    <row r="338" spans="2:12" x14ac:dyDescent="0.45">
      <c r="B338" s="1"/>
      <c r="H338" s="9" t="str">
        <f t="shared" si="16"/>
        <v xml:space="preserve"> </v>
      </c>
      <c r="I338" s="9"/>
      <c r="K338" s="77">
        <f t="shared" si="17"/>
        <v>0</v>
      </c>
      <c r="L338">
        <f t="shared" si="15"/>
        <v>1</v>
      </c>
    </row>
    <row r="339" spans="2:12" x14ac:dyDescent="0.45">
      <c r="B339" s="1"/>
      <c r="H339" s="9" t="str">
        <f t="shared" si="16"/>
        <v xml:space="preserve"> </v>
      </c>
      <c r="I339" s="9"/>
      <c r="K339" s="77">
        <f t="shared" si="17"/>
        <v>0</v>
      </c>
      <c r="L339">
        <f t="shared" si="15"/>
        <v>1</v>
      </c>
    </row>
    <row r="340" spans="2:12" x14ac:dyDescent="0.45">
      <c r="B340" s="1"/>
      <c r="H340" s="9" t="str">
        <f t="shared" si="16"/>
        <v xml:space="preserve"> </v>
      </c>
      <c r="I340" s="9"/>
      <c r="K340" s="77">
        <f t="shared" si="17"/>
        <v>0</v>
      </c>
      <c r="L340">
        <f t="shared" si="15"/>
        <v>1</v>
      </c>
    </row>
    <row r="341" spans="2:12" x14ac:dyDescent="0.45">
      <c r="B341" s="1"/>
      <c r="H341" s="9" t="str">
        <f t="shared" si="16"/>
        <v xml:space="preserve"> </v>
      </c>
      <c r="I341" s="9"/>
      <c r="K341" s="77">
        <f t="shared" si="17"/>
        <v>0</v>
      </c>
      <c r="L341">
        <f t="shared" si="15"/>
        <v>1</v>
      </c>
    </row>
    <row r="342" spans="2:12" x14ac:dyDescent="0.45">
      <c r="B342" s="1"/>
      <c r="H342" s="9" t="str">
        <f t="shared" si="16"/>
        <v xml:space="preserve"> </v>
      </c>
      <c r="I342" s="9"/>
      <c r="K342" s="77">
        <f t="shared" si="17"/>
        <v>0</v>
      </c>
      <c r="L342">
        <f t="shared" si="15"/>
        <v>1</v>
      </c>
    </row>
    <row r="343" spans="2:12" x14ac:dyDescent="0.45">
      <c r="B343" s="1"/>
      <c r="H343" s="9" t="str">
        <f t="shared" si="16"/>
        <v xml:space="preserve"> </v>
      </c>
      <c r="I343" s="9"/>
      <c r="K343" s="77">
        <f t="shared" si="17"/>
        <v>0</v>
      </c>
      <c r="L343">
        <f t="shared" si="15"/>
        <v>1</v>
      </c>
    </row>
    <row r="344" spans="2:12" x14ac:dyDescent="0.45">
      <c r="B344" s="1"/>
      <c r="H344" s="9" t="str">
        <f t="shared" si="16"/>
        <v xml:space="preserve"> </v>
      </c>
      <c r="I344" s="9"/>
      <c r="K344" s="77">
        <f t="shared" si="17"/>
        <v>0</v>
      </c>
      <c r="L344">
        <f t="shared" si="15"/>
        <v>1</v>
      </c>
    </row>
    <row r="345" spans="2:12" x14ac:dyDescent="0.45">
      <c r="B345" s="1"/>
      <c r="H345" s="9" t="str">
        <f t="shared" si="16"/>
        <v xml:space="preserve"> </v>
      </c>
      <c r="I345" s="9"/>
      <c r="K345" s="77">
        <f t="shared" si="17"/>
        <v>0</v>
      </c>
      <c r="L345">
        <f t="shared" si="15"/>
        <v>1</v>
      </c>
    </row>
    <row r="346" spans="2:12" x14ac:dyDescent="0.45">
      <c r="B346" s="1"/>
      <c r="H346" s="9" t="str">
        <f t="shared" si="16"/>
        <v xml:space="preserve"> </v>
      </c>
      <c r="I346" s="9"/>
      <c r="K346" s="77">
        <f t="shared" si="17"/>
        <v>0</v>
      </c>
      <c r="L346">
        <f t="shared" si="15"/>
        <v>1</v>
      </c>
    </row>
    <row r="347" spans="2:12" x14ac:dyDescent="0.45">
      <c r="B347" s="1"/>
      <c r="H347" s="9" t="str">
        <f t="shared" si="16"/>
        <v xml:space="preserve"> </v>
      </c>
      <c r="I347" s="9"/>
      <c r="K347" s="77">
        <f t="shared" si="17"/>
        <v>0</v>
      </c>
      <c r="L347">
        <f t="shared" si="15"/>
        <v>1</v>
      </c>
    </row>
    <row r="348" spans="2:12" x14ac:dyDescent="0.45">
      <c r="B348" s="1"/>
      <c r="H348" s="9" t="str">
        <f t="shared" si="16"/>
        <v xml:space="preserve"> </v>
      </c>
      <c r="I348" s="9"/>
      <c r="K348" s="77">
        <f t="shared" si="17"/>
        <v>0</v>
      </c>
      <c r="L348">
        <f t="shared" si="15"/>
        <v>1</v>
      </c>
    </row>
    <row r="349" spans="2:12" x14ac:dyDescent="0.45">
      <c r="B349" s="1"/>
      <c r="H349" s="9" t="str">
        <f t="shared" si="16"/>
        <v xml:space="preserve"> </v>
      </c>
      <c r="I349" s="9"/>
      <c r="K349" s="77">
        <f t="shared" si="17"/>
        <v>0</v>
      </c>
      <c r="L349">
        <f t="shared" si="15"/>
        <v>1</v>
      </c>
    </row>
    <row r="350" spans="2:12" x14ac:dyDescent="0.45">
      <c r="B350" s="1"/>
      <c r="H350" s="9" t="str">
        <f t="shared" si="16"/>
        <v xml:space="preserve"> </v>
      </c>
      <c r="I350" s="9"/>
      <c r="K350" s="77">
        <f t="shared" si="17"/>
        <v>0</v>
      </c>
      <c r="L350">
        <f t="shared" si="15"/>
        <v>1</v>
      </c>
    </row>
    <row r="351" spans="2:12" x14ac:dyDescent="0.45">
      <c r="B351" s="1"/>
      <c r="H351" s="9" t="str">
        <f t="shared" si="16"/>
        <v xml:space="preserve"> </v>
      </c>
      <c r="I351" s="9"/>
      <c r="K351" s="77">
        <f t="shared" si="17"/>
        <v>0</v>
      </c>
      <c r="L351">
        <f t="shared" si="15"/>
        <v>1</v>
      </c>
    </row>
    <row r="352" spans="2:12" x14ac:dyDescent="0.45">
      <c r="B352" s="1"/>
      <c r="H352" s="9" t="str">
        <f t="shared" si="16"/>
        <v xml:space="preserve"> </v>
      </c>
      <c r="I352" s="9"/>
      <c r="K352" s="77">
        <f t="shared" si="17"/>
        <v>0</v>
      </c>
      <c r="L352">
        <f t="shared" si="15"/>
        <v>1</v>
      </c>
    </row>
    <row r="353" spans="2:12" x14ac:dyDescent="0.45">
      <c r="B353" s="1"/>
      <c r="H353" s="9" t="str">
        <f t="shared" si="16"/>
        <v xml:space="preserve"> </v>
      </c>
      <c r="I353" s="9"/>
      <c r="K353" s="77">
        <f t="shared" si="17"/>
        <v>0</v>
      </c>
      <c r="L353">
        <f t="shared" si="15"/>
        <v>1</v>
      </c>
    </row>
    <row r="354" spans="2:12" x14ac:dyDescent="0.45">
      <c r="B354" s="1"/>
      <c r="H354" s="9" t="str">
        <f t="shared" si="16"/>
        <v xml:space="preserve"> </v>
      </c>
      <c r="I354" s="9"/>
      <c r="K354" s="77">
        <f t="shared" si="17"/>
        <v>0</v>
      </c>
      <c r="L354">
        <f t="shared" si="15"/>
        <v>1</v>
      </c>
    </row>
    <row r="355" spans="2:12" x14ac:dyDescent="0.45">
      <c r="B355" s="1"/>
      <c r="H355" s="9" t="str">
        <f t="shared" si="16"/>
        <v xml:space="preserve"> </v>
      </c>
      <c r="I355" s="9"/>
      <c r="K355" s="77">
        <f t="shared" si="17"/>
        <v>0</v>
      </c>
      <c r="L355">
        <f t="shared" si="15"/>
        <v>1</v>
      </c>
    </row>
    <row r="356" spans="2:12" x14ac:dyDescent="0.45">
      <c r="B356" s="1"/>
      <c r="H356" s="9" t="str">
        <f t="shared" si="16"/>
        <v xml:space="preserve"> </v>
      </c>
      <c r="I356" s="9"/>
      <c r="K356" s="77">
        <f t="shared" si="17"/>
        <v>0</v>
      </c>
      <c r="L356">
        <f t="shared" si="15"/>
        <v>1</v>
      </c>
    </row>
    <row r="357" spans="2:12" x14ac:dyDescent="0.45">
      <c r="B357" s="1"/>
      <c r="H357" s="9" t="str">
        <f t="shared" si="16"/>
        <v xml:space="preserve"> </v>
      </c>
      <c r="I357" s="9"/>
      <c r="K357" s="77">
        <f t="shared" si="17"/>
        <v>0</v>
      </c>
      <c r="L357">
        <f t="shared" si="15"/>
        <v>1</v>
      </c>
    </row>
    <row r="358" spans="2:12" x14ac:dyDescent="0.45">
      <c r="B358" s="1"/>
      <c r="H358" s="9" t="str">
        <f t="shared" si="16"/>
        <v xml:space="preserve"> </v>
      </c>
      <c r="I358" s="9"/>
      <c r="K358" s="77">
        <f t="shared" si="17"/>
        <v>0</v>
      </c>
      <c r="L358">
        <f t="shared" si="15"/>
        <v>1</v>
      </c>
    </row>
    <row r="359" spans="2:12" x14ac:dyDescent="0.45">
      <c r="B359" s="1"/>
      <c r="H359" s="9" t="str">
        <f t="shared" si="16"/>
        <v xml:space="preserve"> </v>
      </c>
      <c r="I359" s="9"/>
      <c r="K359" s="77">
        <f t="shared" si="17"/>
        <v>0</v>
      </c>
      <c r="L359">
        <f t="shared" si="15"/>
        <v>1</v>
      </c>
    </row>
    <row r="360" spans="2:12" x14ac:dyDescent="0.45">
      <c r="B360" s="1"/>
      <c r="H360" s="9" t="str">
        <f t="shared" si="16"/>
        <v xml:space="preserve"> </v>
      </c>
      <c r="I360" s="9"/>
      <c r="K360" s="77">
        <f t="shared" si="17"/>
        <v>0</v>
      </c>
      <c r="L360">
        <f t="shared" si="15"/>
        <v>1</v>
      </c>
    </row>
    <row r="361" spans="2:12" x14ac:dyDescent="0.45">
      <c r="B361" s="1"/>
      <c r="H361" s="9" t="str">
        <f t="shared" si="16"/>
        <v xml:space="preserve"> </v>
      </c>
      <c r="I361" s="9"/>
      <c r="K361" s="77">
        <f t="shared" si="17"/>
        <v>0</v>
      </c>
      <c r="L361">
        <f t="shared" si="15"/>
        <v>1</v>
      </c>
    </row>
    <row r="362" spans="2:12" x14ac:dyDescent="0.45">
      <c r="B362" s="1"/>
      <c r="H362" s="9" t="str">
        <f t="shared" si="16"/>
        <v xml:space="preserve"> </v>
      </c>
      <c r="I362" s="9"/>
      <c r="K362" s="77">
        <f t="shared" si="17"/>
        <v>0</v>
      </c>
      <c r="L362">
        <f t="shared" si="15"/>
        <v>1</v>
      </c>
    </row>
    <row r="363" spans="2:12" x14ac:dyDescent="0.45">
      <c r="B363" s="1"/>
      <c r="H363" s="9" t="str">
        <f t="shared" si="16"/>
        <v xml:space="preserve"> </v>
      </c>
      <c r="I363" s="9"/>
      <c r="K363" s="77">
        <f t="shared" si="17"/>
        <v>0</v>
      </c>
      <c r="L363">
        <f t="shared" si="15"/>
        <v>1</v>
      </c>
    </row>
    <row r="364" spans="2:12" x14ac:dyDescent="0.45">
      <c r="B364" s="1"/>
      <c r="H364" s="9" t="str">
        <f t="shared" si="16"/>
        <v xml:space="preserve"> </v>
      </c>
      <c r="I364" s="9"/>
      <c r="K364" s="77">
        <f t="shared" si="17"/>
        <v>0</v>
      </c>
      <c r="L364">
        <f t="shared" si="15"/>
        <v>1</v>
      </c>
    </row>
    <row r="365" spans="2:12" x14ac:dyDescent="0.45">
      <c r="B365" s="1"/>
      <c r="H365" s="9" t="str">
        <f t="shared" si="16"/>
        <v xml:space="preserve"> </v>
      </c>
      <c r="I365" s="9"/>
      <c r="K365" s="77">
        <f t="shared" si="17"/>
        <v>0</v>
      </c>
      <c r="L365">
        <f t="shared" si="15"/>
        <v>1</v>
      </c>
    </row>
    <row r="366" spans="2:12" x14ac:dyDescent="0.45">
      <c r="B366" s="1"/>
      <c r="H366" s="9" t="str">
        <f t="shared" si="16"/>
        <v xml:space="preserve"> </v>
      </c>
      <c r="I366" s="9"/>
      <c r="K366" s="77">
        <f t="shared" si="17"/>
        <v>0</v>
      </c>
      <c r="L366">
        <f t="shared" si="15"/>
        <v>1</v>
      </c>
    </row>
    <row r="367" spans="2:12" x14ac:dyDescent="0.45">
      <c r="B367" s="1"/>
      <c r="H367" s="9" t="str">
        <f t="shared" si="16"/>
        <v xml:space="preserve"> </v>
      </c>
      <c r="I367" s="9"/>
      <c r="K367" s="77">
        <f t="shared" si="17"/>
        <v>0</v>
      </c>
      <c r="L367">
        <f t="shared" si="15"/>
        <v>1</v>
      </c>
    </row>
    <row r="368" spans="2:12" x14ac:dyDescent="0.45">
      <c r="B368" s="1"/>
      <c r="H368" s="9" t="str">
        <f t="shared" si="16"/>
        <v xml:space="preserve"> </v>
      </c>
      <c r="I368" s="9"/>
      <c r="K368" s="77">
        <f t="shared" si="17"/>
        <v>0</v>
      </c>
      <c r="L368">
        <f t="shared" si="15"/>
        <v>1</v>
      </c>
    </row>
    <row r="369" spans="2:12" x14ac:dyDescent="0.45">
      <c r="B369" s="1"/>
      <c r="H369" s="9" t="str">
        <f t="shared" si="16"/>
        <v xml:space="preserve"> </v>
      </c>
      <c r="I369" s="9"/>
      <c r="K369" s="77">
        <f t="shared" si="17"/>
        <v>0</v>
      </c>
      <c r="L369">
        <f t="shared" si="15"/>
        <v>1</v>
      </c>
    </row>
    <row r="370" spans="2:12" x14ac:dyDescent="0.45">
      <c r="B370" s="1"/>
      <c r="H370" s="9" t="str">
        <f t="shared" si="16"/>
        <v xml:space="preserve"> </v>
      </c>
      <c r="I370" s="9"/>
      <c r="K370" s="77">
        <f t="shared" si="17"/>
        <v>0</v>
      </c>
      <c r="L370">
        <f t="shared" si="15"/>
        <v>1</v>
      </c>
    </row>
    <row r="371" spans="2:12" x14ac:dyDescent="0.45">
      <c r="B371" s="1"/>
      <c r="H371" s="9" t="str">
        <f t="shared" si="16"/>
        <v xml:space="preserve"> </v>
      </c>
      <c r="I371" s="9"/>
      <c r="K371" s="77">
        <f t="shared" si="17"/>
        <v>0</v>
      </c>
      <c r="L371">
        <f t="shared" si="15"/>
        <v>1</v>
      </c>
    </row>
    <row r="372" spans="2:12" x14ac:dyDescent="0.45">
      <c r="B372" s="1"/>
      <c r="H372" s="9" t="str">
        <f t="shared" si="16"/>
        <v xml:space="preserve"> </v>
      </c>
      <c r="I372" s="9"/>
      <c r="K372" s="77">
        <f t="shared" si="17"/>
        <v>0</v>
      </c>
      <c r="L372">
        <f t="shared" si="15"/>
        <v>1</v>
      </c>
    </row>
    <row r="373" spans="2:12" x14ac:dyDescent="0.45">
      <c r="B373" s="1"/>
      <c r="H373" s="9" t="str">
        <f t="shared" si="16"/>
        <v xml:space="preserve"> </v>
      </c>
      <c r="I373" s="9"/>
      <c r="K373" s="77">
        <f t="shared" si="17"/>
        <v>0</v>
      </c>
      <c r="L373">
        <f t="shared" si="15"/>
        <v>1</v>
      </c>
    </row>
    <row r="374" spans="2:12" x14ac:dyDescent="0.45">
      <c r="B374" s="1"/>
      <c r="H374" s="9" t="str">
        <f t="shared" si="16"/>
        <v xml:space="preserve"> </v>
      </c>
      <c r="I374" s="9"/>
      <c r="K374" s="77">
        <f t="shared" si="17"/>
        <v>0</v>
      </c>
      <c r="L374">
        <f t="shared" si="15"/>
        <v>1</v>
      </c>
    </row>
    <row r="375" spans="2:12" x14ac:dyDescent="0.45">
      <c r="B375" s="1"/>
      <c r="H375" s="9" t="str">
        <f t="shared" si="16"/>
        <v xml:space="preserve"> </v>
      </c>
      <c r="I375" s="9"/>
      <c r="K375" s="77">
        <f t="shared" si="17"/>
        <v>0</v>
      </c>
      <c r="L375">
        <f t="shared" si="15"/>
        <v>1</v>
      </c>
    </row>
    <row r="376" spans="2:12" x14ac:dyDescent="0.45">
      <c r="B376" s="1"/>
      <c r="H376" s="9" t="str">
        <f t="shared" si="16"/>
        <v xml:space="preserve"> </v>
      </c>
      <c r="I376" s="9"/>
      <c r="K376" s="77">
        <f t="shared" si="17"/>
        <v>0</v>
      </c>
      <c r="L376">
        <f t="shared" si="15"/>
        <v>1</v>
      </c>
    </row>
    <row r="377" spans="2:12" x14ac:dyDescent="0.45">
      <c r="B377" s="1"/>
      <c r="H377" s="9" t="str">
        <f t="shared" si="16"/>
        <v xml:space="preserve"> </v>
      </c>
      <c r="I377" s="9"/>
      <c r="K377" s="77">
        <f t="shared" si="17"/>
        <v>0</v>
      </c>
      <c r="L377">
        <f t="shared" si="15"/>
        <v>1</v>
      </c>
    </row>
    <row r="378" spans="2:12" x14ac:dyDescent="0.45">
      <c r="B378" s="1"/>
      <c r="H378" s="9" t="str">
        <f t="shared" si="16"/>
        <v xml:space="preserve"> </v>
      </c>
      <c r="I378" s="9"/>
      <c r="K378" s="77">
        <f t="shared" si="17"/>
        <v>0</v>
      </c>
      <c r="L378">
        <f t="shared" si="15"/>
        <v>1</v>
      </c>
    </row>
    <row r="379" spans="2:12" x14ac:dyDescent="0.45">
      <c r="B379" s="1"/>
      <c r="H379" s="9" t="str">
        <f t="shared" si="16"/>
        <v xml:space="preserve"> </v>
      </c>
      <c r="I379" s="9"/>
      <c r="K379" s="77">
        <f t="shared" si="17"/>
        <v>0</v>
      </c>
      <c r="L379">
        <f t="shared" si="15"/>
        <v>1</v>
      </c>
    </row>
    <row r="380" spans="2:12" x14ac:dyDescent="0.45">
      <c r="B380" s="1"/>
      <c r="H380" s="9" t="str">
        <f t="shared" si="16"/>
        <v xml:space="preserve"> </v>
      </c>
      <c r="I380" s="9"/>
      <c r="K380" s="77">
        <f t="shared" si="17"/>
        <v>0</v>
      </c>
      <c r="L380">
        <f t="shared" si="15"/>
        <v>1</v>
      </c>
    </row>
    <row r="381" spans="2:12" x14ac:dyDescent="0.45">
      <c r="B381" s="1"/>
      <c r="H381" s="9" t="str">
        <f t="shared" si="16"/>
        <v xml:space="preserve"> </v>
      </c>
      <c r="I381" s="9"/>
      <c r="K381" s="77">
        <f t="shared" si="17"/>
        <v>0</v>
      </c>
      <c r="L381">
        <f t="shared" si="15"/>
        <v>1</v>
      </c>
    </row>
    <row r="382" spans="2:12" x14ac:dyDescent="0.45">
      <c r="B382" s="1"/>
      <c r="H382" s="9" t="str">
        <f t="shared" si="16"/>
        <v xml:space="preserve"> </v>
      </c>
      <c r="I382" s="9"/>
      <c r="K382" s="77">
        <f t="shared" si="17"/>
        <v>0</v>
      </c>
      <c r="L382">
        <f t="shared" si="15"/>
        <v>1</v>
      </c>
    </row>
    <row r="383" spans="2:12" x14ac:dyDescent="0.45">
      <c r="B383" s="1"/>
      <c r="H383" s="9" t="str">
        <f t="shared" si="16"/>
        <v xml:space="preserve"> </v>
      </c>
      <c r="I383" s="9"/>
      <c r="K383" s="77">
        <f t="shared" si="17"/>
        <v>0</v>
      </c>
      <c r="L383">
        <f t="shared" si="15"/>
        <v>1</v>
      </c>
    </row>
    <row r="384" spans="2:12" x14ac:dyDescent="0.45">
      <c r="B384" s="1"/>
      <c r="H384" s="9" t="str">
        <f t="shared" si="16"/>
        <v xml:space="preserve"> </v>
      </c>
      <c r="I384" s="9"/>
      <c r="K384" s="77">
        <f t="shared" si="17"/>
        <v>0</v>
      </c>
      <c r="L384">
        <f t="shared" si="15"/>
        <v>1</v>
      </c>
    </row>
    <row r="385" spans="2:12" x14ac:dyDescent="0.45">
      <c r="B385" s="1"/>
      <c r="H385" s="9" t="str">
        <f t="shared" si="16"/>
        <v xml:space="preserve"> </v>
      </c>
      <c r="I385" s="9"/>
      <c r="K385" s="77">
        <f t="shared" si="17"/>
        <v>0</v>
      </c>
      <c r="L385">
        <f t="shared" si="15"/>
        <v>1</v>
      </c>
    </row>
    <row r="386" spans="2:12" x14ac:dyDescent="0.45">
      <c r="B386" s="1"/>
      <c r="H386" s="9" t="str">
        <f t="shared" si="16"/>
        <v xml:space="preserve"> </v>
      </c>
      <c r="I386" s="9"/>
      <c r="K386" s="77">
        <f t="shared" si="17"/>
        <v>0</v>
      </c>
      <c r="L386">
        <f t="shared" si="15"/>
        <v>1</v>
      </c>
    </row>
    <row r="387" spans="2:12" x14ac:dyDescent="0.45">
      <c r="B387" s="1"/>
      <c r="H387" s="9" t="str">
        <f t="shared" si="16"/>
        <v xml:space="preserve"> </v>
      </c>
      <c r="I387" s="9"/>
      <c r="K387" s="77">
        <f t="shared" si="17"/>
        <v>0</v>
      </c>
      <c r="L387">
        <f t="shared" si="15"/>
        <v>1</v>
      </c>
    </row>
    <row r="388" spans="2:12" x14ac:dyDescent="0.45">
      <c r="B388" s="1"/>
      <c r="H388" s="9" t="str">
        <f t="shared" si="16"/>
        <v xml:space="preserve"> </v>
      </c>
      <c r="I388" s="9"/>
      <c r="K388" s="77">
        <f t="shared" si="17"/>
        <v>0</v>
      </c>
      <c r="L388">
        <f t="shared" si="15"/>
        <v>1</v>
      </c>
    </row>
    <row r="389" spans="2:12" x14ac:dyDescent="0.45">
      <c r="B389" s="1"/>
      <c r="H389" s="9" t="str">
        <f t="shared" si="16"/>
        <v xml:space="preserve"> </v>
      </c>
      <c r="I389" s="9"/>
      <c r="K389" s="77">
        <f t="shared" si="17"/>
        <v>0</v>
      </c>
      <c r="L389">
        <f t="shared" si="15"/>
        <v>1</v>
      </c>
    </row>
    <row r="390" spans="2:12" x14ac:dyDescent="0.45">
      <c r="B390" s="1"/>
      <c r="H390" s="9" t="str">
        <f t="shared" si="16"/>
        <v xml:space="preserve"> </v>
      </c>
      <c r="I390" s="9"/>
      <c r="K390" s="77">
        <f t="shared" si="17"/>
        <v>0</v>
      </c>
      <c r="L390">
        <f t="shared" si="15"/>
        <v>1</v>
      </c>
    </row>
    <row r="391" spans="2:12" x14ac:dyDescent="0.45">
      <c r="B391" s="1"/>
      <c r="H391" s="9" t="str">
        <f t="shared" si="16"/>
        <v xml:space="preserve"> </v>
      </c>
      <c r="I391" s="9"/>
      <c r="K391" s="77">
        <f t="shared" si="17"/>
        <v>0</v>
      </c>
      <c r="L391">
        <f t="shared" si="15"/>
        <v>1</v>
      </c>
    </row>
    <row r="392" spans="2:12" x14ac:dyDescent="0.45">
      <c r="B392" s="1"/>
      <c r="H392" s="9" t="str">
        <f t="shared" si="16"/>
        <v xml:space="preserve"> </v>
      </c>
      <c r="I392" s="9"/>
      <c r="K392" s="77">
        <f t="shared" si="17"/>
        <v>0</v>
      </c>
      <c r="L392">
        <f t="shared" ref="L392:L408" si="18">IF(ISBLANK(I392),1,0)</f>
        <v>1</v>
      </c>
    </row>
    <row r="393" spans="2:12" x14ac:dyDescent="0.45">
      <c r="B393" s="1"/>
      <c r="H393" s="9" t="str">
        <f t="shared" ref="H393:H408" si="19">IF(AND(E393&gt;0,ISBLANK(I393)),E393-F393," ")</f>
        <v xml:space="preserve"> </v>
      </c>
      <c r="I393" s="9"/>
      <c r="K393" s="77">
        <f t="shared" ref="K393:K408" si="20">IF(L393&gt;0,IF(ISBLANK(D393),0,$K$2-D393)-G393,0)</f>
        <v>0</v>
      </c>
      <c r="L393">
        <f t="shared" si="18"/>
        <v>1</v>
      </c>
    </row>
    <row r="394" spans="2:12" x14ac:dyDescent="0.45">
      <c r="B394" s="1"/>
      <c r="H394" s="9" t="str">
        <f t="shared" si="19"/>
        <v xml:space="preserve"> </v>
      </c>
      <c r="I394" s="9"/>
      <c r="K394" s="77">
        <f t="shared" si="20"/>
        <v>0</v>
      </c>
      <c r="L394">
        <f t="shared" si="18"/>
        <v>1</v>
      </c>
    </row>
    <row r="395" spans="2:12" x14ac:dyDescent="0.45">
      <c r="B395" s="1"/>
      <c r="H395" s="9" t="str">
        <f t="shared" si="19"/>
        <v xml:space="preserve"> </v>
      </c>
      <c r="I395" s="9"/>
      <c r="K395" s="77">
        <f t="shared" si="20"/>
        <v>0</v>
      </c>
      <c r="L395">
        <f t="shared" si="18"/>
        <v>1</v>
      </c>
    </row>
    <row r="396" spans="2:12" x14ac:dyDescent="0.45">
      <c r="B396" s="1"/>
      <c r="H396" s="9" t="str">
        <f t="shared" si="19"/>
        <v xml:space="preserve"> </v>
      </c>
      <c r="I396" s="9"/>
      <c r="K396" s="77">
        <f t="shared" si="20"/>
        <v>0</v>
      </c>
      <c r="L396">
        <f t="shared" si="18"/>
        <v>1</v>
      </c>
    </row>
    <row r="397" spans="2:12" x14ac:dyDescent="0.45">
      <c r="B397" s="1"/>
      <c r="H397" s="9" t="str">
        <f t="shared" si="19"/>
        <v xml:space="preserve"> </v>
      </c>
      <c r="I397" s="9"/>
      <c r="K397" s="77">
        <f t="shared" si="20"/>
        <v>0</v>
      </c>
      <c r="L397">
        <f t="shared" si="18"/>
        <v>1</v>
      </c>
    </row>
    <row r="398" spans="2:12" x14ac:dyDescent="0.45">
      <c r="B398" s="1"/>
      <c r="H398" s="9" t="str">
        <f t="shared" si="19"/>
        <v xml:space="preserve"> </v>
      </c>
      <c r="I398" s="9"/>
      <c r="K398" s="77">
        <f t="shared" si="20"/>
        <v>0</v>
      </c>
      <c r="L398">
        <f t="shared" si="18"/>
        <v>1</v>
      </c>
    </row>
    <row r="399" spans="2:12" x14ac:dyDescent="0.45">
      <c r="B399" s="1"/>
      <c r="H399" s="9" t="str">
        <f t="shared" si="19"/>
        <v xml:space="preserve"> </v>
      </c>
      <c r="I399" s="9"/>
      <c r="K399" s="77">
        <f t="shared" si="20"/>
        <v>0</v>
      </c>
      <c r="L399">
        <f t="shared" si="18"/>
        <v>1</v>
      </c>
    </row>
    <row r="400" spans="2:12" x14ac:dyDescent="0.45">
      <c r="B400" s="1"/>
      <c r="H400" s="9" t="str">
        <f t="shared" si="19"/>
        <v xml:space="preserve"> </v>
      </c>
      <c r="I400" s="9"/>
      <c r="K400" s="77">
        <f t="shared" si="20"/>
        <v>0</v>
      </c>
      <c r="L400">
        <f t="shared" si="18"/>
        <v>1</v>
      </c>
    </row>
    <row r="401" spans="2:12" x14ac:dyDescent="0.45">
      <c r="B401" s="1"/>
      <c r="H401" s="9" t="str">
        <f t="shared" si="19"/>
        <v xml:space="preserve"> </v>
      </c>
      <c r="I401" s="9"/>
      <c r="K401" s="77">
        <f t="shared" si="20"/>
        <v>0</v>
      </c>
      <c r="L401">
        <f t="shared" si="18"/>
        <v>1</v>
      </c>
    </row>
    <row r="402" spans="2:12" x14ac:dyDescent="0.45">
      <c r="B402" s="1"/>
      <c r="H402" s="9" t="str">
        <f t="shared" si="19"/>
        <v xml:space="preserve"> </v>
      </c>
      <c r="I402" s="9"/>
      <c r="K402" s="77">
        <f t="shared" si="20"/>
        <v>0</v>
      </c>
      <c r="L402">
        <f t="shared" si="18"/>
        <v>1</v>
      </c>
    </row>
    <row r="403" spans="2:12" x14ac:dyDescent="0.45">
      <c r="B403" s="1"/>
      <c r="H403" s="9" t="str">
        <f t="shared" si="19"/>
        <v xml:space="preserve"> </v>
      </c>
      <c r="I403" s="9"/>
      <c r="K403" s="77">
        <f t="shared" si="20"/>
        <v>0</v>
      </c>
      <c r="L403">
        <f t="shared" si="18"/>
        <v>1</v>
      </c>
    </row>
    <row r="404" spans="2:12" x14ac:dyDescent="0.45">
      <c r="B404" s="1"/>
      <c r="H404" s="9" t="str">
        <f t="shared" si="19"/>
        <v xml:space="preserve"> </v>
      </c>
      <c r="I404" s="9"/>
      <c r="K404" s="77">
        <f t="shared" si="20"/>
        <v>0</v>
      </c>
      <c r="L404">
        <f t="shared" si="18"/>
        <v>1</v>
      </c>
    </row>
    <row r="405" spans="2:12" x14ac:dyDescent="0.45">
      <c r="B405" s="1"/>
      <c r="H405" s="9" t="str">
        <f t="shared" si="19"/>
        <v xml:space="preserve"> </v>
      </c>
      <c r="I405" s="9"/>
      <c r="K405" s="77">
        <f t="shared" si="20"/>
        <v>0</v>
      </c>
      <c r="L405">
        <f t="shared" si="18"/>
        <v>1</v>
      </c>
    </row>
    <row r="406" spans="2:12" x14ac:dyDescent="0.45">
      <c r="B406" s="1"/>
      <c r="H406" s="9" t="str">
        <f t="shared" si="19"/>
        <v xml:space="preserve"> </v>
      </c>
      <c r="I406" s="9"/>
      <c r="K406" s="77">
        <f t="shared" si="20"/>
        <v>0</v>
      </c>
      <c r="L406">
        <f t="shared" si="18"/>
        <v>1</v>
      </c>
    </row>
    <row r="407" spans="2:12" x14ac:dyDescent="0.45">
      <c r="B407" s="1"/>
      <c r="H407" s="9" t="str">
        <f t="shared" si="19"/>
        <v xml:space="preserve"> </v>
      </c>
      <c r="I407" s="9"/>
      <c r="K407" s="77">
        <f t="shared" si="20"/>
        <v>0</v>
      </c>
      <c r="L407">
        <f t="shared" si="18"/>
        <v>1</v>
      </c>
    </row>
    <row r="408" spans="2:12" x14ac:dyDescent="0.45">
      <c r="B408" s="1"/>
      <c r="H408" s="9" t="str">
        <f t="shared" si="19"/>
        <v xml:space="preserve"> </v>
      </c>
      <c r="I408" s="9"/>
      <c r="K408" s="77">
        <f t="shared" si="20"/>
        <v>0</v>
      </c>
      <c r="L408">
        <f t="shared" si="18"/>
        <v>1</v>
      </c>
    </row>
    <row r="409" spans="2:12" x14ac:dyDescent="0.45">
      <c r="B409" s="1"/>
      <c r="H409" s="9" t="str">
        <f t="shared" ref="H409:H472" si="21">IF(E409&gt;0,E409-F409," ")</f>
        <v xml:space="preserve"> </v>
      </c>
      <c r="I409" s="9"/>
    </row>
    <row r="410" spans="2:12" x14ac:dyDescent="0.45">
      <c r="B410" s="1"/>
      <c r="H410" s="9" t="str">
        <f t="shared" si="21"/>
        <v xml:space="preserve"> </v>
      </c>
      <c r="I410" s="9"/>
    </row>
    <row r="411" spans="2:12" x14ac:dyDescent="0.45">
      <c r="B411" s="1"/>
      <c r="H411" s="9" t="str">
        <f t="shared" si="21"/>
        <v xml:space="preserve"> </v>
      </c>
      <c r="I411" s="9"/>
    </row>
    <row r="412" spans="2:12" x14ac:dyDescent="0.45">
      <c r="B412" s="1"/>
      <c r="H412" s="9" t="str">
        <f t="shared" si="21"/>
        <v xml:space="preserve"> </v>
      </c>
      <c r="I412" s="9"/>
    </row>
    <row r="413" spans="2:12" x14ac:dyDescent="0.45">
      <c r="B413" s="1"/>
      <c r="H413" s="9" t="str">
        <f t="shared" si="21"/>
        <v xml:space="preserve"> </v>
      </c>
      <c r="I413" s="9"/>
    </row>
    <row r="414" spans="2:12" x14ac:dyDescent="0.45">
      <c r="B414" s="1"/>
      <c r="H414" s="9" t="str">
        <f t="shared" si="21"/>
        <v xml:space="preserve"> </v>
      </c>
      <c r="I414" s="9"/>
    </row>
    <row r="415" spans="2:12" x14ac:dyDescent="0.45">
      <c r="B415" s="1"/>
      <c r="H415" s="9" t="str">
        <f t="shared" si="21"/>
        <v xml:space="preserve"> </v>
      </c>
      <c r="I415" s="9"/>
    </row>
    <row r="416" spans="2:12" x14ac:dyDescent="0.45">
      <c r="B416" s="1"/>
      <c r="H416" s="9" t="str">
        <f t="shared" si="21"/>
        <v xml:space="preserve"> </v>
      </c>
      <c r="I416" s="9"/>
    </row>
    <row r="417" spans="2:9" x14ac:dyDescent="0.45">
      <c r="B417" s="1"/>
      <c r="H417" s="9" t="str">
        <f t="shared" si="21"/>
        <v xml:space="preserve"> </v>
      </c>
      <c r="I417" s="9"/>
    </row>
    <row r="418" spans="2:9" x14ac:dyDescent="0.45">
      <c r="B418" s="1"/>
      <c r="H418" s="9" t="str">
        <f t="shared" si="21"/>
        <v xml:space="preserve"> </v>
      </c>
      <c r="I418" s="9"/>
    </row>
    <row r="419" spans="2:9" x14ac:dyDescent="0.45">
      <c r="B419" s="1"/>
      <c r="H419" s="9" t="str">
        <f t="shared" si="21"/>
        <v xml:space="preserve"> </v>
      </c>
      <c r="I419" s="9"/>
    </row>
    <row r="420" spans="2:9" x14ac:dyDescent="0.45">
      <c r="B420" s="1"/>
      <c r="H420" s="9" t="str">
        <f t="shared" si="21"/>
        <v xml:space="preserve"> </v>
      </c>
      <c r="I420" s="9"/>
    </row>
    <row r="421" spans="2:9" x14ac:dyDescent="0.45">
      <c r="B421" s="1"/>
      <c r="H421" s="9" t="str">
        <f t="shared" si="21"/>
        <v xml:space="preserve"> </v>
      </c>
      <c r="I421" s="9"/>
    </row>
    <row r="422" spans="2:9" x14ac:dyDescent="0.45">
      <c r="B422" s="1"/>
      <c r="H422" s="9" t="str">
        <f t="shared" si="21"/>
        <v xml:space="preserve"> </v>
      </c>
      <c r="I422" s="9"/>
    </row>
    <row r="423" spans="2:9" x14ac:dyDescent="0.45">
      <c r="B423" s="1"/>
      <c r="H423" s="9" t="str">
        <f t="shared" si="21"/>
        <v xml:space="preserve"> </v>
      </c>
      <c r="I423" s="9"/>
    </row>
    <row r="424" spans="2:9" x14ac:dyDescent="0.45">
      <c r="B424" s="1"/>
      <c r="H424" s="9" t="str">
        <f t="shared" si="21"/>
        <v xml:space="preserve"> </v>
      </c>
      <c r="I424" s="9"/>
    </row>
    <row r="425" spans="2:9" x14ac:dyDescent="0.45">
      <c r="B425" s="1"/>
      <c r="H425" s="9" t="str">
        <f t="shared" si="21"/>
        <v xml:space="preserve"> </v>
      </c>
      <c r="I425" s="9"/>
    </row>
    <row r="426" spans="2:9" x14ac:dyDescent="0.45">
      <c r="B426" s="1"/>
      <c r="H426" s="9" t="str">
        <f t="shared" si="21"/>
        <v xml:space="preserve"> </v>
      </c>
      <c r="I426" s="9"/>
    </row>
    <row r="427" spans="2:9" x14ac:dyDescent="0.45">
      <c r="B427" s="1"/>
      <c r="H427" s="9" t="str">
        <f t="shared" si="21"/>
        <v xml:space="preserve"> </v>
      </c>
      <c r="I427" s="9"/>
    </row>
    <row r="428" spans="2:9" x14ac:dyDescent="0.45">
      <c r="B428" s="1"/>
      <c r="H428" s="9" t="str">
        <f t="shared" si="21"/>
        <v xml:space="preserve"> </v>
      </c>
      <c r="I428" s="9"/>
    </row>
    <row r="429" spans="2:9" x14ac:dyDescent="0.45">
      <c r="B429" s="1"/>
      <c r="H429" s="9" t="str">
        <f t="shared" si="21"/>
        <v xml:space="preserve"> </v>
      </c>
      <c r="I429" s="9"/>
    </row>
    <row r="430" spans="2:9" x14ac:dyDescent="0.45">
      <c r="B430" s="1"/>
      <c r="H430" s="9" t="str">
        <f t="shared" si="21"/>
        <v xml:space="preserve"> </v>
      </c>
      <c r="I430" s="9"/>
    </row>
    <row r="431" spans="2:9" x14ac:dyDescent="0.45">
      <c r="B431" s="1"/>
      <c r="H431" s="9" t="str">
        <f t="shared" si="21"/>
        <v xml:space="preserve"> </v>
      </c>
      <c r="I431" s="9"/>
    </row>
    <row r="432" spans="2:9" x14ac:dyDescent="0.45">
      <c r="B432" s="1"/>
      <c r="H432" s="9" t="str">
        <f t="shared" si="21"/>
        <v xml:space="preserve"> </v>
      </c>
      <c r="I432" s="9"/>
    </row>
    <row r="433" spans="2:9" x14ac:dyDescent="0.45">
      <c r="B433" s="1"/>
      <c r="H433" s="9" t="str">
        <f t="shared" si="21"/>
        <v xml:space="preserve"> </v>
      </c>
      <c r="I433" s="9"/>
    </row>
    <row r="434" spans="2:9" x14ac:dyDescent="0.45">
      <c r="B434" s="1"/>
      <c r="H434" s="9" t="str">
        <f t="shared" si="21"/>
        <v xml:space="preserve"> </v>
      </c>
      <c r="I434" s="9"/>
    </row>
    <row r="435" spans="2:9" x14ac:dyDescent="0.45">
      <c r="B435" s="1"/>
      <c r="H435" s="9" t="str">
        <f t="shared" si="21"/>
        <v xml:space="preserve"> </v>
      </c>
      <c r="I435" s="9"/>
    </row>
    <row r="436" spans="2:9" x14ac:dyDescent="0.45">
      <c r="B436" s="1"/>
      <c r="H436" s="9" t="str">
        <f t="shared" si="21"/>
        <v xml:space="preserve"> </v>
      </c>
      <c r="I436" s="9"/>
    </row>
    <row r="437" spans="2:9" x14ac:dyDescent="0.45">
      <c r="B437" s="1"/>
      <c r="H437" s="9" t="str">
        <f t="shared" si="21"/>
        <v xml:space="preserve"> </v>
      </c>
      <c r="I437" s="9"/>
    </row>
    <row r="438" spans="2:9" x14ac:dyDescent="0.45">
      <c r="B438" s="1"/>
      <c r="H438" s="9" t="str">
        <f t="shared" si="21"/>
        <v xml:space="preserve"> </v>
      </c>
      <c r="I438" s="9"/>
    </row>
    <row r="439" spans="2:9" x14ac:dyDescent="0.45">
      <c r="B439" s="1"/>
      <c r="H439" s="9" t="str">
        <f t="shared" si="21"/>
        <v xml:space="preserve"> </v>
      </c>
      <c r="I439" s="9"/>
    </row>
    <row r="440" spans="2:9" x14ac:dyDescent="0.45">
      <c r="B440" s="1"/>
      <c r="H440" s="9" t="str">
        <f t="shared" si="21"/>
        <v xml:space="preserve"> </v>
      </c>
      <c r="I440" s="9"/>
    </row>
    <row r="441" spans="2:9" x14ac:dyDescent="0.45">
      <c r="B441" s="1"/>
      <c r="H441" s="9" t="str">
        <f t="shared" si="21"/>
        <v xml:space="preserve"> </v>
      </c>
      <c r="I441" s="9"/>
    </row>
    <row r="442" spans="2:9" x14ac:dyDescent="0.45">
      <c r="B442" s="1"/>
      <c r="H442" s="9" t="str">
        <f t="shared" si="21"/>
        <v xml:space="preserve"> </v>
      </c>
      <c r="I442" s="9"/>
    </row>
    <row r="443" spans="2:9" x14ac:dyDescent="0.45">
      <c r="B443" s="1"/>
      <c r="H443" s="9" t="str">
        <f t="shared" si="21"/>
        <v xml:space="preserve"> </v>
      </c>
      <c r="I443" s="9"/>
    </row>
    <row r="444" spans="2:9" x14ac:dyDescent="0.45">
      <c r="B444" s="1"/>
      <c r="H444" s="9" t="str">
        <f t="shared" si="21"/>
        <v xml:space="preserve"> </v>
      </c>
      <c r="I444" s="9"/>
    </row>
    <row r="445" spans="2:9" x14ac:dyDescent="0.45">
      <c r="B445" s="1"/>
      <c r="H445" s="9" t="str">
        <f t="shared" si="21"/>
        <v xml:space="preserve"> </v>
      </c>
      <c r="I445" s="9"/>
    </row>
    <row r="446" spans="2:9" x14ac:dyDescent="0.45">
      <c r="B446" s="1"/>
      <c r="H446" s="9" t="str">
        <f t="shared" si="21"/>
        <v xml:space="preserve"> </v>
      </c>
      <c r="I446" s="9"/>
    </row>
    <row r="447" spans="2:9" x14ac:dyDescent="0.45">
      <c r="B447" s="1"/>
      <c r="H447" s="9" t="str">
        <f t="shared" si="21"/>
        <v xml:space="preserve"> </v>
      </c>
      <c r="I447" s="9"/>
    </row>
    <row r="448" spans="2:9" x14ac:dyDescent="0.45">
      <c r="B448" s="1"/>
      <c r="H448" s="9" t="str">
        <f t="shared" si="21"/>
        <v xml:space="preserve"> </v>
      </c>
      <c r="I448" s="9"/>
    </row>
    <row r="449" spans="2:9" x14ac:dyDescent="0.45">
      <c r="B449" s="1"/>
      <c r="H449" s="9" t="str">
        <f t="shared" si="21"/>
        <v xml:space="preserve"> </v>
      </c>
      <c r="I449" s="9"/>
    </row>
    <row r="450" spans="2:9" x14ac:dyDescent="0.45">
      <c r="B450" s="1"/>
      <c r="H450" s="9" t="str">
        <f t="shared" si="21"/>
        <v xml:space="preserve"> </v>
      </c>
      <c r="I450" s="9"/>
    </row>
    <row r="451" spans="2:9" x14ac:dyDescent="0.45">
      <c r="B451" s="1"/>
      <c r="H451" s="9" t="str">
        <f t="shared" si="21"/>
        <v xml:space="preserve"> </v>
      </c>
      <c r="I451" s="9"/>
    </row>
    <row r="452" spans="2:9" x14ac:dyDescent="0.45">
      <c r="B452" s="1"/>
      <c r="H452" s="9" t="str">
        <f t="shared" si="21"/>
        <v xml:space="preserve"> </v>
      </c>
      <c r="I452" s="9"/>
    </row>
    <row r="453" spans="2:9" x14ac:dyDescent="0.45">
      <c r="B453" s="1"/>
      <c r="H453" s="9" t="str">
        <f t="shared" si="21"/>
        <v xml:space="preserve"> </v>
      </c>
      <c r="I453" s="9"/>
    </row>
    <row r="454" spans="2:9" x14ac:dyDescent="0.45">
      <c r="B454" s="1"/>
      <c r="H454" s="9" t="str">
        <f t="shared" si="21"/>
        <v xml:space="preserve"> </v>
      </c>
      <c r="I454" s="9"/>
    </row>
    <row r="455" spans="2:9" x14ac:dyDescent="0.45">
      <c r="B455" s="1"/>
      <c r="H455" s="9" t="str">
        <f t="shared" si="21"/>
        <v xml:space="preserve"> </v>
      </c>
      <c r="I455" s="9"/>
    </row>
    <row r="456" spans="2:9" x14ac:dyDescent="0.45">
      <c r="B456" s="1"/>
      <c r="H456" s="9" t="str">
        <f t="shared" si="21"/>
        <v xml:space="preserve"> </v>
      </c>
      <c r="I456" s="9"/>
    </row>
    <row r="457" spans="2:9" x14ac:dyDescent="0.45">
      <c r="B457" s="1"/>
      <c r="H457" s="9" t="str">
        <f t="shared" si="21"/>
        <v xml:space="preserve"> </v>
      </c>
      <c r="I457" s="9"/>
    </row>
    <row r="458" spans="2:9" x14ac:dyDescent="0.45">
      <c r="B458" s="1"/>
      <c r="H458" s="9" t="str">
        <f t="shared" si="21"/>
        <v xml:space="preserve"> </v>
      </c>
      <c r="I458" s="9"/>
    </row>
    <row r="459" spans="2:9" x14ac:dyDescent="0.45">
      <c r="B459" s="1"/>
      <c r="H459" s="9" t="str">
        <f t="shared" si="21"/>
        <v xml:space="preserve"> </v>
      </c>
      <c r="I459" s="9"/>
    </row>
    <row r="460" spans="2:9" x14ac:dyDescent="0.45">
      <c r="B460" s="1"/>
      <c r="H460" s="9" t="str">
        <f t="shared" si="21"/>
        <v xml:space="preserve"> </v>
      </c>
      <c r="I460" s="9"/>
    </row>
    <row r="461" spans="2:9" x14ac:dyDescent="0.45">
      <c r="B461" s="1"/>
      <c r="H461" s="9" t="str">
        <f t="shared" si="21"/>
        <v xml:space="preserve"> </v>
      </c>
      <c r="I461" s="9"/>
    </row>
    <row r="462" spans="2:9" x14ac:dyDescent="0.45">
      <c r="B462" s="1"/>
      <c r="H462" s="9" t="str">
        <f t="shared" si="21"/>
        <v xml:space="preserve"> </v>
      </c>
      <c r="I462" s="9"/>
    </row>
    <row r="463" spans="2:9" x14ac:dyDescent="0.45">
      <c r="B463" s="1"/>
      <c r="H463" s="9" t="str">
        <f t="shared" si="21"/>
        <v xml:space="preserve"> </v>
      </c>
      <c r="I463" s="9"/>
    </row>
    <row r="464" spans="2:9" x14ac:dyDescent="0.45">
      <c r="B464" s="1"/>
      <c r="H464" s="9" t="str">
        <f t="shared" si="21"/>
        <v xml:space="preserve"> </v>
      </c>
      <c r="I464" s="9"/>
    </row>
    <row r="465" spans="2:9" x14ac:dyDescent="0.45">
      <c r="B465" s="1"/>
      <c r="H465" s="9" t="str">
        <f t="shared" si="21"/>
        <v xml:space="preserve"> </v>
      </c>
      <c r="I465" s="9"/>
    </row>
    <row r="466" spans="2:9" x14ac:dyDescent="0.45">
      <c r="B466" s="1"/>
      <c r="H466" s="9" t="str">
        <f t="shared" si="21"/>
        <v xml:space="preserve"> </v>
      </c>
      <c r="I466" s="9"/>
    </row>
    <row r="467" spans="2:9" x14ac:dyDescent="0.45">
      <c r="H467" s="9" t="str">
        <f t="shared" si="21"/>
        <v xml:space="preserve"> </v>
      </c>
      <c r="I467" s="9"/>
    </row>
    <row r="468" spans="2:9" x14ac:dyDescent="0.45">
      <c r="H468" s="9" t="str">
        <f t="shared" si="21"/>
        <v xml:space="preserve"> </v>
      </c>
      <c r="I468" s="9"/>
    </row>
    <row r="469" spans="2:9" x14ac:dyDescent="0.45">
      <c r="H469" s="9" t="str">
        <f t="shared" si="21"/>
        <v xml:space="preserve"> </v>
      </c>
      <c r="I469" s="9"/>
    </row>
    <row r="470" spans="2:9" x14ac:dyDescent="0.45">
      <c r="H470" s="9" t="str">
        <f t="shared" si="21"/>
        <v xml:space="preserve"> </v>
      </c>
      <c r="I470" s="9"/>
    </row>
    <row r="471" spans="2:9" x14ac:dyDescent="0.45">
      <c r="H471" s="9" t="str">
        <f t="shared" si="21"/>
        <v xml:space="preserve"> </v>
      </c>
      <c r="I471" s="9"/>
    </row>
    <row r="472" spans="2:9" x14ac:dyDescent="0.45">
      <c r="H472" s="9" t="str">
        <f t="shared" si="21"/>
        <v xml:space="preserve"> </v>
      </c>
      <c r="I472" s="9"/>
    </row>
    <row r="473" spans="2:9" x14ac:dyDescent="0.45">
      <c r="H473" s="9" t="str">
        <f t="shared" ref="H473:H510" si="22">IF(E473&gt;0,E473-F473," ")</f>
        <v xml:space="preserve"> </v>
      </c>
      <c r="I473" s="9"/>
    </row>
    <row r="474" spans="2:9" x14ac:dyDescent="0.45">
      <c r="H474" s="9" t="str">
        <f t="shared" si="22"/>
        <v xml:space="preserve"> </v>
      </c>
      <c r="I474" s="9"/>
    </row>
    <row r="475" spans="2:9" x14ac:dyDescent="0.45">
      <c r="H475" s="9" t="str">
        <f t="shared" si="22"/>
        <v xml:space="preserve"> </v>
      </c>
      <c r="I475" s="9"/>
    </row>
    <row r="476" spans="2:9" x14ac:dyDescent="0.45">
      <c r="H476" s="9" t="str">
        <f t="shared" si="22"/>
        <v xml:space="preserve"> </v>
      </c>
      <c r="I476" s="9"/>
    </row>
    <row r="477" spans="2:9" x14ac:dyDescent="0.45">
      <c r="H477" s="9" t="str">
        <f t="shared" si="22"/>
        <v xml:space="preserve"> </v>
      </c>
      <c r="I477" s="9"/>
    </row>
    <row r="478" spans="2:9" x14ac:dyDescent="0.45">
      <c r="H478" s="9" t="str">
        <f t="shared" si="22"/>
        <v xml:space="preserve"> </v>
      </c>
      <c r="I478" s="9"/>
    </row>
    <row r="479" spans="2:9" x14ac:dyDescent="0.45">
      <c r="H479" s="9" t="str">
        <f t="shared" si="22"/>
        <v xml:space="preserve"> </v>
      </c>
      <c r="I479" s="9"/>
    </row>
    <row r="480" spans="2:9" x14ac:dyDescent="0.45">
      <c r="H480" s="9" t="str">
        <f t="shared" si="22"/>
        <v xml:space="preserve"> </v>
      </c>
      <c r="I480" s="9"/>
    </row>
    <row r="481" spans="8:9" x14ac:dyDescent="0.45">
      <c r="H481" s="9" t="str">
        <f t="shared" si="22"/>
        <v xml:space="preserve"> </v>
      </c>
      <c r="I481" s="9"/>
    </row>
    <row r="482" spans="8:9" x14ac:dyDescent="0.45">
      <c r="H482" s="9" t="str">
        <f t="shared" si="22"/>
        <v xml:space="preserve"> </v>
      </c>
      <c r="I482" s="9"/>
    </row>
    <row r="483" spans="8:9" x14ac:dyDescent="0.45">
      <c r="H483" s="9" t="str">
        <f t="shared" si="22"/>
        <v xml:space="preserve"> </v>
      </c>
      <c r="I483" s="9"/>
    </row>
    <row r="484" spans="8:9" x14ac:dyDescent="0.45">
      <c r="H484" s="9" t="str">
        <f t="shared" si="22"/>
        <v xml:space="preserve"> </v>
      </c>
      <c r="I484" s="9"/>
    </row>
    <row r="485" spans="8:9" x14ac:dyDescent="0.45">
      <c r="H485" s="9" t="str">
        <f t="shared" si="22"/>
        <v xml:space="preserve"> </v>
      </c>
      <c r="I485" s="9"/>
    </row>
    <row r="486" spans="8:9" x14ac:dyDescent="0.45">
      <c r="H486" s="9" t="str">
        <f t="shared" si="22"/>
        <v xml:space="preserve"> </v>
      </c>
      <c r="I486" s="9"/>
    </row>
    <row r="487" spans="8:9" x14ac:dyDescent="0.45">
      <c r="H487" s="9" t="str">
        <f t="shared" si="22"/>
        <v xml:space="preserve"> </v>
      </c>
      <c r="I487" s="9"/>
    </row>
    <row r="488" spans="8:9" x14ac:dyDescent="0.45">
      <c r="H488" s="9" t="str">
        <f t="shared" si="22"/>
        <v xml:space="preserve"> </v>
      </c>
      <c r="I488" s="9"/>
    </row>
    <row r="489" spans="8:9" x14ac:dyDescent="0.45">
      <c r="H489" s="9" t="str">
        <f t="shared" si="22"/>
        <v xml:space="preserve"> </v>
      </c>
      <c r="I489" s="9"/>
    </row>
    <row r="490" spans="8:9" x14ac:dyDescent="0.45">
      <c r="H490" s="9" t="str">
        <f t="shared" si="22"/>
        <v xml:space="preserve"> </v>
      </c>
      <c r="I490" s="9"/>
    </row>
    <row r="491" spans="8:9" x14ac:dyDescent="0.45">
      <c r="H491" s="9" t="str">
        <f t="shared" si="22"/>
        <v xml:space="preserve"> </v>
      </c>
      <c r="I491" s="9"/>
    </row>
    <row r="492" spans="8:9" x14ac:dyDescent="0.45">
      <c r="H492" s="9" t="str">
        <f t="shared" si="22"/>
        <v xml:space="preserve"> </v>
      </c>
      <c r="I492" s="9"/>
    </row>
    <row r="493" spans="8:9" x14ac:dyDescent="0.45">
      <c r="H493" s="9" t="str">
        <f t="shared" si="22"/>
        <v xml:space="preserve"> </v>
      </c>
      <c r="I493" s="9"/>
    </row>
    <row r="494" spans="8:9" x14ac:dyDescent="0.45">
      <c r="H494" s="9" t="str">
        <f t="shared" si="22"/>
        <v xml:space="preserve"> </v>
      </c>
      <c r="I494" s="9"/>
    </row>
    <row r="495" spans="8:9" x14ac:dyDescent="0.45">
      <c r="H495" s="9" t="str">
        <f t="shared" si="22"/>
        <v xml:space="preserve"> </v>
      </c>
      <c r="I495" s="9"/>
    </row>
    <row r="496" spans="8:9" x14ac:dyDescent="0.45">
      <c r="H496" s="9" t="str">
        <f t="shared" si="22"/>
        <v xml:space="preserve"> </v>
      </c>
      <c r="I496" s="9"/>
    </row>
    <row r="497" spans="8:9" x14ac:dyDescent="0.45">
      <c r="H497" s="9" t="str">
        <f t="shared" si="22"/>
        <v xml:space="preserve"> </v>
      </c>
      <c r="I497" s="9"/>
    </row>
    <row r="498" spans="8:9" x14ac:dyDescent="0.45">
      <c r="H498" s="9" t="str">
        <f t="shared" si="22"/>
        <v xml:space="preserve"> </v>
      </c>
      <c r="I498" s="9"/>
    </row>
    <row r="499" spans="8:9" x14ac:dyDescent="0.45">
      <c r="H499" s="9" t="str">
        <f t="shared" si="22"/>
        <v xml:space="preserve"> </v>
      </c>
      <c r="I499" s="9"/>
    </row>
    <row r="500" spans="8:9" x14ac:dyDescent="0.45">
      <c r="H500" s="9" t="str">
        <f t="shared" si="22"/>
        <v xml:space="preserve"> </v>
      </c>
      <c r="I500" s="9"/>
    </row>
    <row r="501" spans="8:9" x14ac:dyDescent="0.45">
      <c r="H501" s="9" t="str">
        <f t="shared" si="22"/>
        <v xml:space="preserve"> </v>
      </c>
      <c r="I501" s="9"/>
    </row>
    <row r="502" spans="8:9" x14ac:dyDescent="0.45">
      <c r="H502" s="9" t="str">
        <f t="shared" si="22"/>
        <v xml:space="preserve"> </v>
      </c>
      <c r="I502" s="9"/>
    </row>
    <row r="503" spans="8:9" x14ac:dyDescent="0.45">
      <c r="H503" s="9" t="str">
        <f t="shared" si="22"/>
        <v xml:space="preserve"> </v>
      </c>
      <c r="I503" s="9"/>
    </row>
    <row r="504" spans="8:9" x14ac:dyDescent="0.45">
      <c r="H504" s="9" t="str">
        <f t="shared" si="22"/>
        <v xml:space="preserve"> </v>
      </c>
      <c r="I504" s="9"/>
    </row>
    <row r="505" spans="8:9" x14ac:dyDescent="0.45">
      <c r="H505" s="9" t="str">
        <f t="shared" si="22"/>
        <v xml:space="preserve"> </v>
      </c>
      <c r="I505" s="9"/>
    </row>
    <row r="506" spans="8:9" x14ac:dyDescent="0.45">
      <c r="H506" s="9" t="str">
        <f t="shared" si="22"/>
        <v xml:space="preserve"> </v>
      </c>
      <c r="I506" s="9"/>
    </row>
    <row r="507" spans="8:9" x14ac:dyDescent="0.45">
      <c r="H507" s="9" t="str">
        <f t="shared" si="22"/>
        <v xml:space="preserve"> </v>
      </c>
      <c r="I507" s="9"/>
    </row>
    <row r="508" spans="8:9" x14ac:dyDescent="0.45">
      <c r="H508" s="9" t="str">
        <f t="shared" si="22"/>
        <v xml:space="preserve"> </v>
      </c>
      <c r="I508" s="9"/>
    </row>
    <row r="509" spans="8:9" x14ac:dyDescent="0.45">
      <c r="H509" s="9" t="str">
        <f t="shared" si="22"/>
        <v xml:space="preserve"> </v>
      </c>
      <c r="I509" s="9"/>
    </row>
    <row r="510" spans="8:9" x14ac:dyDescent="0.45">
      <c r="H510" s="9" t="str">
        <f t="shared" si="22"/>
        <v xml:space="preserve"> </v>
      </c>
      <c r="I510" s="9"/>
    </row>
  </sheetData>
  <protectedRanges>
    <protectedRange sqref="B8:G408 I8:I408" name="Plage1"/>
  </protectedRanges>
  <conditionalFormatting sqref="C29:G363 I29:I363 B7:I28">
    <cfRule type="expression" dxfId="11" priority="10" stopIfTrue="1">
      <formula>AND($K7&gt;=$F$1,$K7&lt;$F$2)</formula>
    </cfRule>
    <cfRule type="expression" dxfId="10" priority="11" stopIfTrue="1">
      <formula>AND($K7&gt;=$F$2,$K7&lt;$F$3)</formula>
    </cfRule>
    <cfRule type="expression" dxfId="9" priority="12" stopIfTrue="1">
      <formula>$K7&gt;=$F$3</formula>
    </cfRule>
  </conditionalFormatting>
  <conditionalFormatting sqref="I364:I408">
    <cfRule type="expression" dxfId="8" priority="7" stopIfTrue="1">
      <formula>AND($K364&gt;=$F$1,$K364&lt;$F$2)</formula>
    </cfRule>
    <cfRule type="expression" dxfId="7" priority="8" stopIfTrue="1">
      <formula>AND($K364&gt;=$F$2,$K364&lt;$F$3)</formula>
    </cfRule>
    <cfRule type="expression" dxfId="6" priority="9" stopIfTrue="1">
      <formula>$K364&gt;=$F$3</formula>
    </cfRule>
  </conditionalFormatting>
  <conditionalFormatting sqref="H29:H408">
    <cfRule type="expression" dxfId="5" priority="4" stopIfTrue="1">
      <formula>AND($K29&gt;=$F$1,$K29&lt;$F$2)</formula>
    </cfRule>
    <cfRule type="expression" dxfId="4" priority="5" stopIfTrue="1">
      <formula>AND($K29&gt;=$F$2,$K29&lt;$F$3)</formula>
    </cfRule>
    <cfRule type="expression" dxfId="3" priority="6" stopIfTrue="1">
      <formula>$K29&gt;=$F$3</formula>
    </cfRule>
  </conditionalFormatting>
  <conditionalFormatting sqref="B29:B466">
    <cfRule type="expression" dxfId="2" priority="1" stopIfTrue="1">
      <formula>AND($K29&gt;=$F$1,$K29&lt;$F$2)</formula>
    </cfRule>
    <cfRule type="expression" dxfId="1" priority="2" stopIfTrue="1">
      <formula>AND($K29&gt;=$F$2,$K29&lt;$F$3)</formula>
    </cfRule>
    <cfRule type="expression" dxfId="0" priority="3" stopIfTrue="1">
      <formula>$K29&gt;=$F$3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4"/>
  <dimension ref="A1:H15"/>
  <sheetViews>
    <sheetView workbookViewId="0">
      <selection activeCell="D8" sqref="D8"/>
    </sheetView>
  </sheetViews>
  <sheetFormatPr baseColWidth="10" defaultRowHeight="14.25" x14ac:dyDescent="0.45"/>
  <cols>
    <col min="4" max="4" width="12" bestFit="1" customWidth="1"/>
    <col min="8" max="8" width="12" bestFit="1" customWidth="1"/>
  </cols>
  <sheetData>
    <row r="1" spans="1:8" x14ac:dyDescent="0.45">
      <c r="A1" t="s">
        <v>85</v>
      </c>
    </row>
    <row r="3" spans="1:8" x14ac:dyDescent="0.45">
      <c r="D3" t="s">
        <v>88</v>
      </c>
      <c r="F3" t="s">
        <v>77</v>
      </c>
      <c r="G3" t="s">
        <v>76</v>
      </c>
      <c r="H3" t="s">
        <v>84</v>
      </c>
    </row>
    <row r="4" spans="1:8" x14ac:dyDescent="0.45">
      <c r="A4" t="s">
        <v>86</v>
      </c>
      <c r="D4" s="6">
        <f>10093.84/1.095/1.05</f>
        <v>8779.1606871058921</v>
      </c>
      <c r="E4" s="6"/>
      <c r="F4" s="6">
        <f>D4*0.05</f>
        <v>438.95803435529461</v>
      </c>
      <c r="G4" s="6">
        <f>(D4+F4)*0.095</f>
        <v>875.72127853881284</v>
      </c>
      <c r="H4" s="9">
        <f>G4+F4+D4</f>
        <v>10093.84</v>
      </c>
    </row>
    <row r="5" spans="1:8" x14ac:dyDescent="0.45">
      <c r="A5" t="s">
        <v>87</v>
      </c>
      <c r="D5" s="6">
        <f>8336.68/1.095/1.05</f>
        <v>7250.8632311372039</v>
      </c>
      <c r="E5" s="6"/>
      <c r="F5" s="6">
        <f>D5*0.05</f>
        <v>362.54316155686024</v>
      </c>
      <c r="G5" s="6">
        <f>(D5+F5)*0.095</f>
        <v>723.27360730593614</v>
      </c>
      <c r="H5" s="9">
        <f>G5+F5+D5</f>
        <v>8336.68</v>
      </c>
    </row>
    <row r="6" spans="1:8" x14ac:dyDescent="0.45">
      <c r="D6" s="5"/>
      <c r="E6" s="5"/>
      <c r="F6" s="5"/>
      <c r="G6" s="5"/>
      <c r="H6" s="5"/>
    </row>
    <row r="8" spans="1:8" x14ac:dyDescent="0.45">
      <c r="D8" s="9">
        <f>D4+D5</f>
        <v>16030.023918243096</v>
      </c>
      <c r="F8" s="9">
        <f>F4+F5</f>
        <v>801.5011959121548</v>
      </c>
      <c r="G8" s="9">
        <f>G4+G5</f>
        <v>1598.994885844749</v>
      </c>
      <c r="H8" s="9">
        <f>H4+H5</f>
        <v>18430.52</v>
      </c>
    </row>
    <row r="14" spans="1:8" x14ac:dyDescent="0.45">
      <c r="B14" s="1">
        <v>10093.84</v>
      </c>
    </row>
    <row r="15" spans="1:8" x14ac:dyDescent="0.45">
      <c r="B15" s="1">
        <v>8336.68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5"/>
  <dimension ref="A1:H42"/>
  <sheetViews>
    <sheetView workbookViewId="0">
      <selection activeCell="C3" sqref="C3"/>
    </sheetView>
  </sheetViews>
  <sheetFormatPr baseColWidth="10" defaultRowHeight="14.25" x14ac:dyDescent="0.45"/>
  <sheetData>
    <row r="1" spans="1:8" x14ac:dyDescent="0.45">
      <c r="A1" t="s">
        <v>0</v>
      </c>
    </row>
    <row r="2" spans="1:8" x14ac:dyDescent="0.45">
      <c r="A2" t="s">
        <v>41</v>
      </c>
    </row>
    <row r="3" spans="1:8" x14ac:dyDescent="0.45">
      <c r="A3" t="s">
        <v>42</v>
      </c>
    </row>
    <row r="5" spans="1:8" x14ac:dyDescent="0.45">
      <c r="A5" s="52" t="s">
        <v>43</v>
      </c>
      <c r="H5" s="53" t="e">
        <f>#REF!</f>
        <v>#REF!</v>
      </c>
    </row>
    <row r="7" spans="1:8" x14ac:dyDescent="0.45">
      <c r="A7" s="52" t="s">
        <v>44</v>
      </c>
    </row>
    <row r="9" spans="1:8" x14ac:dyDescent="0.45">
      <c r="A9" t="s">
        <v>45</v>
      </c>
      <c r="F9" s="53">
        <v>0</v>
      </c>
      <c r="G9" s="53"/>
      <c r="H9" s="53"/>
    </row>
    <row r="10" spans="1:8" x14ac:dyDescent="0.45">
      <c r="F10" s="53"/>
      <c r="G10" s="53"/>
      <c r="H10" s="53"/>
    </row>
    <row r="11" spans="1:8" x14ac:dyDescent="0.45">
      <c r="A11" t="s">
        <v>46</v>
      </c>
      <c r="F11" s="53" t="e">
        <f>#REF!</f>
        <v>#REF!</v>
      </c>
      <c r="G11" s="53"/>
      <c r="H11" s="53"/>
    </row>
    <row r="12" spans="1:8" x14ac:dyDescent="0.45">
      <c r="F12" s="53"/>
      <c r="G12" s="53"/>
      <c r="H12" s="53"/>
    </row>
    <row r="13" spans="1:8" x14ac:dyDescent="0.45">
      <c r="A13" t="s">
        <v>47</v>
      </c>
      <c r="F13" s="54"/>
      <c r="G13" s="53"/>
      <c r="H13" s="53"/>
    </row>
    <row r="14" spans="1:8" x14ac:dyDescent="0.45">
      <c r="F14" s="53"/>
      <c r="G14" s="53"/>
      <c r="H14" s="53"/>
    </row>
    <row r="15" spans="1:8" x14ac:dyDescent="0.45">
      <c r="F15" s="53" t="e">
        <f>F9+F11-F13</f>
        <v>#REF!</v>
      </c>
      <c r="G15" s="53"/>
      <c r="H15" s="53"/>
    </row>
    <row r="16" spans="1:8" x14ac:dyDescent="0.45">
      <c r="F16" s="53"/>
      <c r="G16" s="53"/>
      <c r="H16" s="53"/>
    </row>
    <row r="17" spans="1:8" x14ac:dyDescent="0.45">
      <c r="A17" t="s">
        <v>48</v>
      </c>
      <c r="F17" s="53" t="e">
        <f>#REF!</f>
        <v>#REF!</v>
      </c>
      <c r="G17" s="53"/>
      <c r="H17" s="53"/>
    </row>
    <row r="18" spans="1:8" x14ac:dyDescent="0.45">
      <c r="A18" t="s">
        <v>49</v>
      </c>
      <c r="F18" s="54" t="e">
        <f>#REF!</f>
        <v>#REF!</v>
      </c>
      <c r="G18" s="53"/>
      <c r="H18" s="53"/>
    </row>
    <row r="19" spans="1:8" x14ac:dyDescent="0.45">
      <c r="F19" s="53"/>
      <c r="G19" s="53"/>
      <c r="H19" s="53" t="e">
        <f>F15+F17+F18</f>
        <v>#REF!</v>
      </c>
    </row>
    <row r="20" spans="1:8" x14ac:dyDescent="0.45">
      <c r="F20" s="53"/>
      <c r="G20" s="53"/>
      <c r="H20" s="53"/>
    </row>
    <row r="21" spans="1:8" x14ac:dyDescent="0.45">
      <c r="A21" s="52" t="s">
        <v>50</v>
      </c>
      <c r="F21" s="53"/>
      <c r="G21" s="53"/>
      <c r="H21" s="53" t="e">
        <f>H5-H19</f>
        <v>#REF!</v>
      </c>
    </row>
    <row r="22" spans="1:8" x14ac:dyDescent="0.45">
      <c r="F22" s="53"/>
      <c r="G22" s="53"/>
      <c r="H22" s="53"/>
    </row>
    <row r="23" spans="1:8" x14ac:dyDescent="0.45">
      <c r="F23" s="53"/>
      <c r="G23" s="53"/>
      <c r="H23" s="53"/>
    </row>
    <row r="24" spans="1:8" x14ac:dyDescent="0.45">
      <c r="A24" s="52" t="s">
        <v>51</v>
      </c>
      <c r="F24" s="53"/>
      <c r="G24" s="53"/>
      <c r="H24" s="53"/>
    </row>
    <row r="25" spans="1:8" x14ac:dyDescent="0.45">
      <c r="F25" s="53"/>
      <c r="G25" s="53"/>
      <c r="H25" s="53"/>
    </row>
    <row r="26" spans="1:8" x14ac:dyDescent="0.45">
      <c r="A26" t="s">
        <v>8</v>
      </c>
      <c r="F26" s="53" t="e">
        <f>#REF!</f>
        <v>#REF!</v>
      </c>
      <c r="G26" s="53"/>
      <c r="H26" s="53"/>
    </row>
    <row r="27" spans="1:8" x14ac:dyDescent="0.45">
      <c r="A27" t="s">
        <v>9</v>
      </c>
      <c r="F27" s="53" t="e">
        <f>#REF!</f>
        <v>#REF!</v>
      </c>
      <c r="G27" s="53"/>
      <c r="H27" s="53"/>
    </row>
    <row r="28" spans="1:8" x14ac:dyDescent="0.45">
      <c r="A28" t="s">
        <v>10</v>
      </c>
      <c r="F28" s="53" t="e">
        <f>#REF!</f>
        <v>#REF!</v>
      </c>
      <c r="G28" s="53"/>
      <c r="H28" s="53"/>
    </row>
    <row r="29" spans="1:8" x14ac:dyDescent="0.45">
      <c r="A29" t="s">
        <v>52</v>
      </c>
      <c r="F29" s="53" t="e">
        <f>#REF!</f>
        <v>#REF!</v>
      </c>
      <c r="G29" s="53"/>
      <c r="H29" s="53"/>
    </row>
    <row r="30" spans="1:8" x14ac:dyDescent="0.45">
      <c r="A30" t="s">
        <v>11</v>
      </c>
      <c r="F30" s="53" t="e">
        <f>#REF!</f>
        <v>#REF!</v>
      </c>
      <c r="G30" s="53"/>
      <c r="H30" s="53"/>
    </row>
    <row r="31" spans="1:8" x14ac:dyDescent="0.45">
      <c r="A31" t="s">
        <v>53</v>
      </c>
      <c r="F31" s="53" t="e">
        <f>#REF!</f>
        <v>#REF!</v>
      </c>
      <c r="G31" s="53"/>
      <c r="H31" s="53"/>
    </row>
    <row r="32" spans="1:8" x14ac:dyDescent="0.45">
      <c r="A32" t="s">
        <v>54</v>
      </c>
      <c r="F32" s="53" t="e">
        <f>#REF!</f>
        <v>#REF!</v>
      </c>
      <c r="G32" s="53"/>
      <c r="H32" s="53"/>
    </row>
    <row r="33" spans="1:8" x14ac:dyDescent="0.45">
      <c r="A33" t="s">
        <v>55</v>
      </c>
      <c r="F33" s="54"/>
      <c r="G33" s="53"/>
      <c r="H33" s="53"/>
    </row>
    <row r="34" spans="1:8" x14ac:dyDescent="0.45">
      <c r="F34" s="53"/>
      <c r="G34" s="53"/>
      <c r="H34" s="53"/>
    </row>
    <row r="35" spans="1:8" x14ac:dyDescent="0.45">
      <c r="A35" t="s">
        <v>56</v>
      </c>
      <c r="F35" s="53"/>
      <c r="G35" s="53"/>
      <c r="H35" s="54" t="e">
        <f>SUM(F26:F33)</f>
        <v>#REF!</v>
      </c>
    </row>
    <row r="36" spans="1:8" x14ac:dyDescent="0.45">
      <c r="F36" s="53"/>
      <c r="G36" s="53"/>
      <c r="H36" s="53"/>
    </row>
    <row r="37" spans="1:8" x14ac:dyDescent="0.45">
      <c r="A37" t="s">
        <v>57</v>
      </c>
      <c r="F37" s="53"/>
      <c r="G37" s="53"/>
      <c r="H37" s="53" t="e">
        <f>H21-H35</f>
        <v>#REF!</v>
      </c>
    </row>
    <row r="38" spans="1:8" x14ac:dyDescent="0.45">
      <c r="F38" s="53"/>
      <c r="G38" s="53"/>
      <c r="H38" s="53"/>
    </row>
    <row r="39" spans="1:8" x14ac:dyDescent="0.45">
      <c r="A39" t="s">
        <v>58</v>
      </c>
      <c r="F39" s="53"/>
      <c r="G39" s="53"/>
      <c r="H39" s="54"/>
    </row>
    <row r="40" spans="1:8" x14ac:dyDescent="0.45">
      <c r="F40" s="53"/>
      <c r="G40" s="53"/>
      <c r="H40" s="53"/>
    </row>
    <row r="41" spans="1:8" ht="14.65" thickBot="1" x14ac:dyDescent="0.5">
      <c r="A41" t="s">
        <v>59</v>
      </c>
      <c r="F41" s="53"/>
      <c r="G41" s="53"/>
      <c r="H41" s="55" t="e">
        <f>H37-H39</f>
        <v>#REF!</v>
      </c>
    </row>
    <row r="42" spans="1:8" ht="14.65" thickTop="1" x14ac:dyDescent="0.45"/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6"/>
  <dimension ref="A1:G15"/>
  <sheetViews>
    <sheetView workbookViewId="0">
      <selection sqref="A1:A3"/>
    </sheetView>
  </sheetViews>
  <sheetFormatPr baseColWidth="10" defaultRowHeight="14.25" x14ac:dyDescent="0.45"/>
  <cols>
    <col min="7" max="7" width="15.73046875" customWidth="1"/>
  </cols>
  <sheetData>
    <row r="1" spans="1:7" x14ac:dyDescent="0.45">
      <c r="A1" t="s">
        <v>0</v>
      </c>
    </row>
    <row r="2" spans="1:7" x14ac:dyDescent="0.45">
      <c r="A2" t="s">
        <v>60</v>
      </c>
    </row>
    <row r="3" spans="1:7" x14ac:dyDescent="0.45">
      <c r="A3" t="s">
        <v>42</v>
      </c>
    </row>
    <row r="6" spans="1:7" x14ac:dyDescent="0.45">
      <c r="A6" t="s">
        <v>61</v>
      </c>
      <c r="G6" s="53">
        <v>0</v>
      </c>
    </row>
    <row r="7" spans="1:7" x14ac:dyDescent="0.45">
      <c r="G7" s="53"/>
    </row>
    <row r="8" spans="1:7" x14ac:dyDescent="0.45">
      <c r="A8" t="s">
        <v>59</v>
      </c>
      <c r="G8" s="54" t="e">
        <f>'ETAT RESULTAT'!H41</f>
        <v>#REF!</v>
      </c>
    </row>
    <row r="9" spans="1:7" x14ac:dyDescent="0.45">
      <c r="G9" s="53"/>
    </row>
    <row r="10" spans="1:7" x14ac:dyDescent="0.45">
      <c r="G10" s="53" t="e">
        <f>G6+G8</f>
        <v>#REF!</v>
      </c>
    </row>
    <row r="11" spans="1:7" x14ac:dyDescent="0.45">
      <c r="G11" s="53"/>
    </row>
    <row r="12" spans="1:7" x14ac:dyDescent="0.45">
      <c r="A12" t="s">
        <v>62</v>
      </c>
      <c r="G12" s="54"/>
    </row>
    <row r="13" spans="1:7" x14ac:dyDescent="0.45">
      <c r="G13" s="53"/>
    </row>
    <row r="14" spans="1:7" ht="14.65" thickBot="1" x14ac:dyDescent="0.5">
      <c r="A14" t="s">
        <v>63</v>
      </c>
      <c r="G14" s="55" t="e">
        <f>G10-G12</f>
        <v>#REF!</v>
      </c>
    </row>
    <row r="15" spans="1:7" ht="14.65" thickTop="1" x14ac:dyDescent="0.4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7"/>
  <dimension ref="A1:G41"/>
  <sheetViews>
    <sheetView workbookViewId="0">
      <selection activeCell="D30" sqref="D30"/>
    </sheetView>
  </sheetViews>
  <sheetFormatPr baseColWidth="10" defaultRowHeight="14.25" x14ac:dyDescent="0.45"/>
  <sheetData>
    <row r="1" spans="1:7" x14ac:dyDescent="0.45">
      <c r="A1" t="s">
        <v>0</v>
      </c>
    </row>
    <row r="2" spans="1:7" x14ac:dyDescent="0.45">
      <c r="A2" t="s">
        <v>6</v>
      </c>
    </row>
    <row r="3" spans="1:7" x14ac:dyDescent="0.45">
      <c r="A3" t="s">
        <v>64</v>
      </c>
    </row>
    <row r="5" spans="1:7" x14ac:dyDescent="0.45">
      <c r="E5" s="53"/>
      <c r="F5" s="53"/>
      <c r="G5" s="53"/>
    </row>
    <row r="6" spans="1:7" x14ac:dyDescent="0.45">
      <c r="A6" s="52" t="s">
        <v>65</v>
      </c>
      <c r="E6" s="53"/>
      <c r="F6" s="53"/>
      <c r="G6" s="53"/>
    </row>
    <row r="7" spans="1:7" x14ac:dyDescent="0.45">
      <c r="A7" t="s">
        <v>66</v>
      </c>
      <c r="E7" s="53"/>
      <c r="F7" s="53"/>
      <c r="G7" s="53"/>
    </row>
    <row r="8" spans="1:7" x14ac:dyDescent="0.45">
      <c r="A8" t="s">
        <v>2</v>
      </c>
      <c r="E8" s="53"/>
      <c r="F8" s="53"/>
      <c r="G8" s="53"/>
    </row>
    <row r="9" spans="1:7" x14ac:dyDescent="0.45">
      <c r="A9" t="s">
        <v>67</v>
      </c>
      <c r="E9" s="53"/>
      <c r="F9" s="53"/>
      <c r="G9" s="53"/>
    </row>
    <row r="10" spans="1:7" x14ac:dyDescent="0.45">
      <c r="A10" t="s">
        <v>68</v>
      </c>
      <c r="E10" s="54"/>
      <c r="F10" s="53"/>
      <c r="G10" s="53"/>
    </row>
    <row r="11" spans="1:7" x14ac:dyDescent="0.45">
      <c r="E11" s="53"/>
      <c r="F11" s="53"/>
      <c r="G11" s="53"/>
    </row>
    <row r="12" spans="1:7" x14ac:dyDescent="0.45">
      <c r="E12" s="53">
        <f>SUM(E8:E10)</f>
        <v>0</v>
      </c>
      <c r="F12" s="53"/>
      <c r="G12" s="53"/>
    </row>
    <row r="13" spans="1:7" x14ac:dyDescent="0.45">
      <c r="E13" s="53"/>
      <c r="F13" s="53"/>
      <c r="G13" s="53"/>
    </row>
    <row r="14" spans="1:7" x14ac:dyDescent="0.45">
      <c r="A14" t="s">
        <v>5</v>
      </c>
      <c r="E14" s="54"/>
      <c r="F14" s="53"/>
      <c r="G14" s="53"/>
    </row>
    <row r="15" spans="1:7" x14ac:dyDescent="0.45">
      <c r="E15" s="53"/>
      <c r="F15" s="53"/>
      <c r="G15" s="53"/>
    </row>
    <row r="16" spans="1:7" ht="14.65" thickBot="1" x14ac:dyDescent="0.5">
      <c r="E16" s="53"/>
      <c r="F16" s="57">
        <f>SUM(E12:E14)</f>
        <v>0</v>
      </c>
      <c r="G16" s="53"/>
    </row>
    <row r="17" spans="1:7" ht="14.65" thickTop="1" x14ac:dyDescent="0.45">
      <c r="E17" s="53"/>
      <c r="F17" s="53"/>
      <c r="G17" s="53"/>
    </row>
    <row r="18" spans="1:7" x14ac:dyDescent="0.45">
      <c r="A18" s="52" t="s">
        <v>69</v>
      </c>
      <c r="E18" s="53"/>
      <c r="F18" s="53"/>
      <c r="G18" s="53"/>
    </row>
    <row r="19" spans="1:7" x14ac:dyDescent="0.45">
      <c r="A19" t="s">
        <v>66</v>
      </c>
      <c r="E19" s="53"/>
      <c r="F19" s="53"/>
      <c r="G19" s="53"/>
    </row>
    <row r="20" spans="1:7" x14ac:dyDescent="0.45">
      <c r="A20" t="s">
        <v>70</v>
      </c>
      <c r="E20" s="53"/>
      <c r="F20" s="53"/>
      <c r="G20" s="53"/>
    </row>
    <row r="21" spans="1:7" x14ac:dyDescent="0.45">
      <c r="A21" t="s">
        <v>71</v>
      </c>
      <c r="E21" s="53"/>
      <c r="F21" s="53"/>
      <c r="G21" s="53"/>
    </row>
    <row r="22" spans="1:7" x14ac:dyDescent="0.45">
      <c r="A22" t="s">
        <v>72</v>
      </c>
      <c r="E22" s="54"/>
      <c r="F22" s="53"/>
      <c r="G22" s="53"/>
    </row>
    <row r="23" spans="1:7" x14ac:dyDescent="0.45">
      <c r="E23" s="53"/>
      <c r="F23" s="53"/>
      <c r="G23" s="53"/>
    </row>
    <row r="24" spans="1:7" x14ac:dyDescent="0.45">
      <c r="E24" s="53">
        <f>SUM(E20:E22)</f>
        <v>0</v>
      </c>
      <c r="F24" s="53"/>
      <c r="G24" s="53"/>
    </row>
    <row r="25" spans="1:7" x14ac:dyDescent="0.45">
      <c r="E25" s="53"/>
      <c r="F25" s="53"/>
      <c r="G25" s="53"/>
    </row>
    <row r="26" spans="1:7" x14ac:dyDescent="0.45">
      <c r="A26" t="s">
        <v>73</v>
      </c>
      <c r="E26" s="54"/>
      <c r="F26" s="53"/>
      <c r="G26" s="53"/>
    </row>
    <row r="27" spans="1:7" x14ac:dyDescent="0.45">
      <c r="E27" s="53"/>
      <c r="F27" s="53"/>
      <c r="G27" s="53"/>
    </row>
    <row r="28" spans="1:7" x14ac:dyDescent="0.45">
      <c r="E28" s="53"/>
      <c r="F28" s="56">
        <f>SUM(E24:E26)</f>
        <v>0</v>
      </c>
      <c r="G28" s="53"/>
    </row>
    <row r="29" spans="1:7" x14ac:dyDescent="0.45">
      <c r="E29" s="53"/>
      <c r="F29" s="53"/>
      <c r="G29" s="53"/>
    </row>
    <row r="30" spans="1:7" x14ac:dyDescent="0.45">
      <c r="A30" s="52" t="s">
        <v>74</v>
      </c>
      <c r="E30" s="53"/>
      <c r="F30" s="53"/>
      <c r="G30" s="53"/>
    </row>
    <row r="31" spans="1:7" x14ac:dyDescent="0.45">
      <c r="E31" s="53"/>
      <c r="F31" s="53"/>
      <c r="G31" s="53"/>
    </row>
    <row r="32" spans="1:7" x14ac:dyDescent="0.45">
      <c r="A32" t="s">
        <v>75</v>
      </c>
      <c r="E32" s="53"/>
      <c r="F32" s="53"/>
      <c r="G32" s="53"/>
    </row>
    <row r="33" spans="1:7" x14ac:dyDescent="0.45">
      <c r="A33" t="s">
        <v>60</v>
      </c>
      <c r="E33" s="54" t="e">
        <f>BNR!G14</f>
        <v>#REF!</v>
      </c>
      <c r="F33" s="53"/>
      <c r="G33" s="53"/>
    </row>
    <row r="34" spans="1:7" x14ac:dyDescent="0.45">
      <c r="E34" s="53"/>
      <c r="F34" s="53"/>
      <c r="G34" s="53"/>
    </row>
    <row r="35" spans="1:7" x14ac:dyDescent="0.45">
      <c r="E35" s="53"/>
      <c r="F35" s="54" t="e">
        <f>E32+E33</f>
        <v>#REF!</v>
      </c>
    </row>
    <row r="36" spans="1:7" x14ac:dyDescent="0.45">
      <c r="E36" s="53"/>
      <c r="F36" s="53"/>
    </row>
    <row r="37" spans="1:7" ht="14.65" thickBot="1" x14ac:dyDescent="0.5">
      <c r="E37" s="53"/>
      <c r="F37" s="57" t="e">
        <f>F28+F35</f>
        <v>#REF!</v>
      </c>
    </row>
    <row r="38" spans="1:7" ht="14.65" thickTop="1" x14ac:dyDescent="0.45">
      <c r="E38" s="53"/>
      <c r="F38" s="53"/>
    </row>
    <row r="39" spans="1:7" x14ac:dyDescent="0.45">
      <c r="E39" s="53"/>
      <c r="F39" s="53"/>
    </row>
    <row r="40" spans="1:7" x14ac:dyDescent="0.45">
      <c r="E40" s="53"/>
      <c r="F40" s="53"/>
    </row>
    <row r="41" spans="1:7" x14ac:dyDescent="0.45">
      <c r="E41" s="53"/>
      <c r="F41" s="5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8"/>
  <dimension ref="A1:F23"/>
  <sheetViews>
    <sheetView workbookViewId="0">
      <selection activeCell="F24" sqref="F24"/>
    </sheetView>
  </sheetViews>
  <sheetFormatPr baseColWidth="10" defaultRowHeight="14.25" x14ac:dyDescent="0.45"/>
  <sheetData>
    <row r="1" spans="1:4" x14ac:dyDescent="0.45">
      <c r="A1" t="s">
        <v>78</v>
      </c>
    </row>
    <row r="3" spans="1:4" x14ac:dyDescent="0.45">
      <c r="A3" t="s">
        <v>79</v>
      </c>
      <c r="D3">
        <v>2</v>
      </c>
    </row>
    <row r="4" spans="1:4" x14ac:dyDescent="0.45">
      <c r="A4" t="s">
        <v>80</v>
      </c>
      <c r="D4">
        <v>1</v>
      </c>
    </row>
    <row r="5" spans="1:4" x14ac:dyDescent="0.45">
      <c r="A5" t="s">
        <v>81</v>
      </c>
      <c r="D5">
        <v>1</v>
      </c>
    </row>
    <row r="6" spans="1:4" x14ac:dyDescent="0.45">
      <c r="A6" t="s">
        <v>82</v>
      </c>
      <c r="D6">
        <v>1</v>
      </c>
    </row>
    <row r="7" spans="1:4" x14ac:dyDescent="0.45">
      <c r="A7" t="s">
        <v>89</v>
      </c>
      <c r="D7">
        <v>1</v>
      </c>
    </row>
    <row r="8" spans="1:4" x14ac:dyDescent="0.45">
      <c r="D8">
        <v>1.5</v>
      </c>
    </row>
    <row r="9" spans="1:4" x14ac:dyDescent="0.45">
      <c r="D9">
        <v>1.5</v>
      </c>
    </row>
    <row r="19" spans="1:6" x14ac:dyDescent="0.45">
      <c r="D19" s="5"/>
    </row>
    <row r="21" spans="1:6" x14ac:dyDescent="0.45">
      <c r="D21">
        <f>SUM(D3:D19)</f>
        <v>9</v>
      </c>
      <c r="E21" t="s">
        <v>83</v>
      </c>
      <c r="F21">
        <f>D21*25</f>
        <v>225</v>
      </c>
    </row>
    <row r="22" spans="1:6" x14ac:dyDescent="0.45">
      <c r="A22" t="s">
        <v>90</v>
      </c>
      <c r="F22" s="5">
        <v>100</v>
      </c>
    </row>
    <row r="23" spans="1:6" x14ac:dyDescent="0.45">
      <c r="F23">
        <f>F21+F22</f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Z235"/>
  <sheetViews>
    <sheetView topLeftCell="AF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t="s">
        <v>104</v>
      </c>
      <c r="C8" s="6" t="e">
        <f>#REF!</f>
        <v>#REF!</v>
      </c>
      <c r="D8" s="6" t="e">
        <f>#REF!</f>
        <v>#REF!</v>
      </c>
      <c r="E8" s="6"/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/>
      <c r="AB8" s="6" t="e">
        <f>#REF!</f>
        <v>#REF!</v>
      </c>
      <c r="AC8" s="6" t="e">
        <f>#REF!</f>
        <v>#REF!</v>
      </c>
      <c r="AD8" s="6" t="e">
        <f>#REF!</f>
        <v>#REF!</v>
      </c>
      <c r="AE8" s="6" t="e">
        <f>#REF!</f>
        <v>#REF!</v>
      </c>
      <c r="AF8" s="6" t="e">
        <f>#REF!</f>
        <v>#REF!</v>
      </c>
      <c r="AG8" s="6" t="e">
        <f>#REF!</f>
        <v>#REF!</v>
      </c>
      <c r="AH8" s="6" t="e">
        <f>#REF!</f>
        <v>#REF!</v>
      </c>
      <c r="AI8" s="6" t="e">
        <f>#REF!</f>
        <v>#REF!</v>
      </c>
      <c r="AJ8" s="6" t="e">
        <f>#REF!</f>
        <v>#REF!</v>
      </c>
      <c r="AK8" s="6" t="e">
        <f>#REF!</f>
        <v>#REF!</v>
      </c>
      <c r="AL8" s="6" t="e">
        <f>#REF!</f>
        <v>#REF!</v>
      </c>
      <c r="AM8" s="6" t="e">
        <f>#REF!</f>
        <v>#REF!</v>
      </c>
      <c r="AN8" s="6" t="e">
        <f>#REF!</f>
        <v>#REF!</v>
      </c>
      <c r="AO8" s="6" t="e">
        <f>#REF!</f>
        <v>#REF!</v>
      </c>
      <c r="AP8" s="6" t="e">
        <f>#REF!</f>
        <v>#REF!</v>
      </c>
      <c r="AQ8" s="6" t="e">
        <f>#REF!</f>
        <v>#REF!</v>
      </c>
      <c r="AR8" s="6" t="e">
        <f>#REF!</f>
        <v>#REF!</v>
      </c>
      <c r="AS8" s="6" t="e">
        <f>#REF!</f>
        <v>#REF!</v>
      </c>
      <c r="AT8" s="6" t="e">
        <f>#REF!</f>
        <v>#REF!</v>
      </c>
      <c r="AU8" s="6" t="e">
        <f>#REF!</f>
        <v>#REF!</v>
      </c>
      <c r="AV8" s="6" t="e">
        <f>#REF!</f>
        <v>#REF!</v>
      </c>
      <c r="AW8" s="6" t="e">
        <f>#REF!</f>
        <v>#REF!</v>
      </c>
      <c r="AX8" s="6" t="e">
        <f>#REF!</f>
        <v>#REF!</v>
      </c>
      <c r="AY8" s="6" t="e">
        <f>#REF!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s="66" customFormat="1" x14ac:dyDescent="0.45">
      <c r="A107" s="12"/>
      <c r="B107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81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 t="e">
        <f t="shared" si="7"/>
        <v>#REF!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13" x14ac:dyDescent="0.45">
      <c r="C209" s="9"/>
    </row>
    <row r="210" spans="3:13" x14ac:dyDescent="0.45">
      <c r="C210" s="9"/>
    </row>
    <row r="211" spans="3:13" x14ac:dyDescent="0.45">
      <c r="C211" s="9"/>
    </row>
    <row r="212" spans="3:13" x14ac:dyDescent="0.45">
      <c r="C212" s="9"/>
    </row>
    <row r="213" spans="3:13" x14ac:dyDescent="0.45">
      <c r="C213" s="9"/>
    </row>
    <row r="214" spans="3:13" x14ac:dyDescent="0.45">
      <c r="C214" s="9"/>
      <c r="M214" s="79">
        <v>9279.33</v>
      </c>
    </row>
    <row r="215" spans="3:13" x14ac:dyDescent="0.45">
      <c r="C215" s="9"/>
    </row>
    <row r="216" spans="3:13" x14ac:dyDescent="0.45">
      <c r="C216" s="9"/>
    </row>
    <row r="217" spans="3:13" x14ac:dyDescent="0.45">
      <c r="C217" s="9"/>
    </row>
    <row r="218" spans="3:13" x14ac:dyDescent="0.45">
      <c r="C218" s="9"/>
    </row>
    <row r="219" spans="3:13" x14ac:dyDescent="0.45">
      <c r="C219" s="9"/>
    </row>
    <row r="220" spans="3:13" x14ac:dyDescent="0.45">
      <c r="C220" s="9"/>
    </row>
    <row r="221" spans="3:13" x14ac:dyDescent="0.45">
      <c r="C221" s="9"/>
    </row>
    <row r="222" spans="3:13" x14ac:dyDescent="0.45">
      <c r="C222" s="9"/>
    </row>
    <row r="223" spans="3:13" x14ac:dyDescent="0.45">
      <c r="C223" s="9"/>
    </row>
    <row r="224" spans="3:1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Z236"/>
  <sheetViews>
    <sheetView topLeftCell="AG1" zoomScale="80" zoomScaleNormal="80" workbookViewId="0">
      <pane ySplit="6" topLeftCell="A71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2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7" width="15.73046875" style="1" hidden="1" customWidth="1"/>
    <col min="28" max="28" width="23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52" t="s">
        <v>104</v>
      </c>
      <c r="C8" s="6" t="e">
        <f>'2'!C207</f>
        <v>#REF!</v>
      </c>
      <c r="D8" s="6">
        <f>'2'!D207</f>
        <v>0</v>
      </c>
      <c r="E8" s="6"/>
      <c r="F8" s="6" t="e">
        <f>'2'!F207</f>
        <v>#REF!</v>
      </c>
      <c r="G8" s="6" t="e">
        <f>'2'!G207</f>
        <v>#REF!</v>
      </c>
      <c r="H8" s="6" t="e">
        <f>'2'!H207</f>
        <v>#REF!</v>
      </c>
      <c r="I8" s="6" t="e">
        <f>'2'!I207</f>
        <v>#REF!</v>
      </c>
      <c r="J8" s="6" t="e">
        <f>'2'!J207</f>
        <v>#REF!</v>
      </c>
      <c r="K8" s="6" t="e">
        <f>'2'!K207</f>
        <v>#REF!</v>
      </c>
      <c r="L8" s="6" t="e">
        <f>'2'!L207</f>
        <v>#REF!</v>
      </c>
      <c r="M8" s="6" t="e">
        <f>'2'!M207</f>
        <v>#REF!</v>
      </c>
      <c r="N8" s="6" t="e">
        <f>'2'!N207</f>
        <v>#REF!</v>
      </c>
      <c r="O8" s="6" t="e">
        <f>'2'!O207</f>
        <v>#REF!</v>
      </c>
      <c r="P8" s="6" t="e">
        <f>'2'!P207</f>
        <v>#REF!</v>
      </c>
      <c r="Q8" s="6" t="e">
        <f>'2'!Q207</f>
        <v>#REF!</v>
      </c>
      <c r="R8" s="6" t="e">
        <f>'2'!R207</f>
        <v>#REF!</v>
      </c>
      <c r="S8" s="6" t="e">
        <f>'2'!S207</f>
        <v>#REF!</v>
      </c>
      <c r="T8" s="6" t="e">
        <f>'2'!T207</f>
        <v>#REF!</v>
      </c>
      <c r="U8" s="6" t="e">
        <f>'2'!U207</f>
        <v>#REF!</v>
      </c>
      <c r="V8" s="6" t="e">
        <f>'2'!V207</f>
        <v>#REF!</v>
      </c>
      <c r="W8" s="6" t="e">
        <f>'2'!W207</f>
        <v>#REF!</v>
      </c>
      <c r="X8" s="6" t="e">
        <f>'2'!X207</f>
        <v>#REF!</v>
      </c>
      <c r="Y8" s="6" t="e">
        <f>'2'!Y207</f>
        <v>#REF!</v>
      </c>
      <c r="Z8" s="6" t="e">
        <f>'2'!Z207</f>
        <v>#REF!</v>
      </c>
      <c r="AA8" s="6">
        <f>'2'!AA207</f>
        <v>0</v>
      </c>
      <c r="AB8" s="6" t="e">
        <f>'2'!AB207</f>
        <v>#REF!</v>
      </c>
      <c r="AC8" s="6"/>
      <c r="AD8" s="6" t="e">
        <f>'2'!AD207</f>
        <v>#REF!</v>
      </c>
      <c r="AE8" s="6" t="e">
        <f>'2'!AE207</f>
        <v>#REF!</v>
      </c>
      <c r="AF8" s="6" t="e">
        <f>'2'!AF207</f>
        <v>#REF!</v>
      </c>
      <c r="AG8" s="6" t="e">
        <f>'2'!AG207</f>
        <v>#REF!</v>
      </c>
      <c r="AH8" s="6" t="e">
        <f>'2'!AH207</f>
        <v>#REF!</v>
      </c>
      <c r="AI8" s="6" t="e">
        <f>'2'!AI207</f>
        <v>#REF!</v>
      </c>
      <c r="AJ8" s="6" t="e">
        <f>'2'!AJ207</f>
        <v>#REF!</v>
      </c>
      <c r="AK8" s="6" t="e">
        <f>'2'!AK207</f>
        <v>#REF!</v>
      </c>
      <c r="AL8" s="6" t="e">
        <f>'2'!AL207</f>
        <v>#REF!</v>
      </c>
      <c r="AM8" s="6" t="e">
        <f>'2'!AM207</f>
        <v>#REF!</v>
      </c>
      <c r="AN8" s="6" t="e">
        <f>'2'!AN207</f>
        <v>#REF!</v>
      </c>
      <c r="AO8" s="6" t="e">
        <f>'2'!AO207</f>
        <v>#REF!</v>
      </c>
      <c r="AP8" s="6" t="e">
        <f>'2'!AP207</f>
        <v>#REF!</v>
      </c>
      <c r="AQ8" s="6" t="e">
        <f>'2'!AQ207</f>
        <v>#REF!</v>
      </c>
      <c r="AR8" s="6" t="e">
        <f>'2'!AR207</f>
        <v>#REF!</v>
      </c>
      <c r="AS8" s="6" t="e">
        <f>'2'!AS207</f>
        <v>#REF!</v>
      </c>
      <c r="AT8" s="6" t="e">
        <f>'2'!AO207</f>
        <v>#REF!</v>
      </c>
      <c r="AU8" s="6" t="e">
        <f>'2'!AP207</f>
        <v>#REF!</v>
      </c>
      <c r="AV8" s="6" t="e">
        <f>'2'!AQ207</f>
        <v>#REF!</v>
      </c>
      <c r="AW8" s="6" t="e">
        <f>'2'!AR207</f>
        <v>#REF!</v>
      </c>
      <c r="AX8" s="6" t="e">
        <f>'2'!AS207</f>
        <v>#REF!</v>
      </c>
      <c r="AY8" s="6" t="e">
        <f>'2'!AY207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13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/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ref="AZ115:AZ146" si="4">SUM(C115:AY115)</f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4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4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4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4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4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4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4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4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4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4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4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4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4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4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4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4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4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4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4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4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si="4"/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s="66" customFormat="1" x14ac:dyDescent="0.45">
      <c r="A147" s="12"/>
      <c r="B147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81">
        <f t="shared" ref="AZ147:AZ178" si="5">SUM(C147:AY147)</f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5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5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5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5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5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5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5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5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5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5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5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5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5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5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5"/>
        <v>0</v>
      </c>
    </row>
    <row r="163" spans="1:52" s="66" customFormat="1" x14ac:dyDescent="0.45">
      <c r="A163" s="12"/>
      <c r="B163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81">
        <f t="shared" si="5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5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5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5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5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si="5"/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ref="AZ179:AZ206" si="6">SUM(C179:AY179)</f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6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6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6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6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6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6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6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6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6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6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6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6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6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6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6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6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6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6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6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6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si="6"/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Z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 t="shared" si="7"/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 t="shared" si="7"/>
        <v>#REF!</v>
      </c>
    </row>
    <row r="209" spans="3:15" x14ac:dyDescent="0.45">
      <c r="C209" s="9"/>
    </row>
    <row r="210" spans="3:15" x14ac:dyDescent="0.45">
      <c r="C210" s="9"/>
    </row>
    <row r="211" spans="3:15" x14ac:dyDescent="0.45">
      <c r="C211" s="9"/>
    </row>
    <row r="212" spans="3:15" x14ac:dyDescent="0.45">
      <c r="C212" s="9"/>
      <c r="O212" s="58"/>
    </row>
    <row r="213" spans="3:15" x14ac:dyDescent="0.45">
      <c r="C213" s="9"/>
    </row>
    <row r="214" spans="3:15" x14ac:dyDescent="0.45">
      <c r="C214" s="9"/>
    </row>
    <row r="215" spans="3:15" x14ac:dyDescent="0.45">
      <c r="C215" s="9"/>
      <c r="O215" s="58"/>
    </row>
    <row r="216" spans="3:15" x14ac:dyDescent="0.45">
      <c r="C216" s="9"/>
      <c r="O216" s="58"/>
    </row>
    <row r="217" spans="3:15" x14ac:dyDescent="0.45">
      <c r="C217" s="9"/>
    </row>
    <row r="218" spans="3:15" x14ac:dyDescent="0.45">
      <c r="C218" s="9"/>
    </row>
    <row r="219" spans="3:15" x14ac:dyDescent="0.45">
      <c r="C219" s="9"/>
      <c r="G219" s="1">
        <v>-8259.8300000000036</v>
      </c>
      <c r="H219" s="1">
        <v>-16478.53999999999</v>
      </c>
      <c r="I219" s="1">
        <v>-16478.53999999999</v>
      </c>
    </row>
    <row r="220" spans="3:15" x14ac:dyDescent="0.45">
      <c r="C220" s="9"/>
    </row>
    <row r="221" spans="3:15" x14ac:dyDescent="0.45">
      <c r="C221" s="9"/>
      <c r="G221" s="1">
        <f>G219+I219</f>
        <v>-24738.369999999995</v>
      </c>
    </row>
    <row r="222" spans="3:15" x14ac:dyDescent="0.45">
      <c r="C222" s="9"/>
    </row>
    <row r="223" spans="3:15" x14ac:dyDescent="0.45">
      <c r="C223" s="9"/>
    </row>
    <row r="224" spans="3:15" x14ac:dyDescent="0.45">
      <c r="C224" s="9"/>
    </row>
    <row r="225" spans="3:14" x14ac:dyDescent="0.45">
      <c r="C225" s="9"/>
    </row>
    <row r="226" spans="3:14" x14ac:dyDescent="0.45">
      <c r="C226" s="9"/>
    </row>
    <row r="227" spans="3:14" x14ac:dyDescent="0.45">
      <c r="C227" s="9"/>
    </row>
    <row r="228" spans="3:14" x14ac:dyDescent="0.45">
      <c r="C228" s="9"/>
      <c r="M228" s="1">
        <v>9345.9149999999991</v>
      </c>
      <c r="N228" s="1">
        <v>18645.09499999999</v>
      </c>
    </row>
    <row r="229" spans="3:14" x14ac:dyDescent="0.45">
      <c r="C229" s="9"/>
      <c r="M229" s="58" t="e">
        <f>M207</f>
        <v>#REF!</v>
      </c>
      <c r="N229" s="58" t="e">
        <f>N207</f>
        <v>#REF!</v>
      </c>
    </row>
    <row r="230" spans="3:14" x14ac:dyDescent="0.45">
      <c r="C230" s="9"/>
    </row>
    <row r="231" spans="3:14" x14ac:dyDescent="0.45">
      <c r="C231" s="9"/>
      <c r="M231" s="82" t="e">
        <f>M207</f>
        <v>#REF!</v>
      </c>
      <c r="N231" s="82" t="e">
        <f>N207</f>
        <v>#REF!</v>
      </c>
    </row>
    <row r="232" spans="3:14" x14ac:dyDescent="0.45">
      <c r="C232" s="9"/>
      <c r="J232" s="1">
        <v>7274.000869754298</v>
      </c>
      <c r="M232" s="82"/>
      <c r="N232" s="82"/>
    </row>
    <row r="233" spans="3:14" x14ac:dyDescent="0.45">
      <c r="C233" s="9"/>
      <c r="J233" s="1">
        <v>14511.631735159823</v>
      </c>
      <c r="M233" s="82"/>
      <c r="N233" s="82"/>
    </row>
    <row r="234" spans="3:14" x14ac:dyDescent="0.45">
      <c r="C234" s="9"/>
      <c r="M234" s="82">
        <v>7224</v>
      </c>
      <c r="N234" s="82">
        <v>14411.88</v>
      </c>
    </row>
    <row r="235" spans="3:14" x14ac:dyDescent="0.45">
      <c r="J235" s="58">
        <f>J227/0.05</f>
        <v>0</v>
      </c>
      <c r="M235" s="82"/>
      <c r="N235" s="82"/>
    </row>
    <row r="236" spans="3:14" x14ac:dyDescent="0.45">
      <c r="M236" s="82" t="s">
        <v>105</v>
      </c>
      <c r="N236" s="82" t="e">
        <f>N234-N231</f>
        <v>#REF!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Z235"/>
  <sheetViews>
    <sheetView topLeftCell="AG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20.73046875" style="1" hidden="1" customWidth="1"/>
    <col min="7" max="7" width="27.86328125" style="1" hidden="1" customWidth="1"/>
    <col min="8" max="9" width="30.73046875" style="1" hidden="1" customWidth="1"/>
    <col min="10" max="10" width="13.1328125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7" width="15.73046875" style="1" hidden="1" customWidth="1"/>
    <col min="28" max="28" width="23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t="s">
        <v>104</v>
      </c>
      <c r="C8" s="6" t="e">
        <f>'3'!C207</f>
        <v>#REF!</v>
      </c>
      <c r="D8" s="6">
        <f>'3'!D207</f>
        <v>0</v>
      </c>
      <c r="E8" s="6"/>
      <c r="F8" s="6" t="e">
        <f>'3'!F207</f>
        <v>#REF!</v>
      </c>
      <c r="G8" s="6" t="e">
        <f>'3'!G207</f>
        <v>#REF!</v>
      </c>
      <c r="H8" s="6" t="e">
        <f>'3'!H207</f>
        <v>#REF!</v>
      </c>
      <c r="I8" s="6" t="e">
        <f>'3'!I207</f>
        <v>#REF!</v>
      </c>
      <c r="J8" s="6" t="e">
        <f>'3'!J207</f>
        <v>#REF!</v>
      </c>
      <c r="K8" s="6" t="e">
        <f>'3'!K207</f>
        <v>#REF!</v>
      </c>
      <c r="L8" s="6" t="e">
        <f>'3'!L207</f>
        <v>#REF!</v>
      </c>
      <c r="M8" s="6" t="e">
        <f>'3'!M207</f>
        <v>#REF!</v>
      </c>
      <c r="N8" s="6" t="e">
        <f>'3'!N207</f>
        <v>#REF!</v>
      </c>
      <c r="O8" s="6" t="e">
        <f>'3'!O207</f>
        <v>#REF!</v>
      </c>
      <c r="P8" s="6" t="e">
        <f>'3'!P207</f>
        <v>#REF!</v>
      </c>
      <c r="Q8" s="6" t="e">
        <f>'3'!Q207</f>
        <v>#REF!</v>
      </c>
      <c r="R8" s="6" t="e">
        <f>'3'!R207</f>
        <v>#REF!</v>
      </c>
      <c r="S8" s="6" t="e">
        <f>'3'!S207</f>
        <v>#REF!</v>
      </c>
      <c r="T8" s="6" t="e">
        <f>'3'!T207</f>
        <v>#REF!</v>
      </c>
      <c r="U8" s="6" t="e">
        <f>'3'!U207</f>
        <v>#REF!</v>
      </c>
      <c r="V8" s="6" t="e">
        <f>'3'!V207</f>
        <v>#REF!</v>
      </c>
      <c r="W8" s="6" t="e">
        <f>'3'!W207</f>
        <v>#REF!</v>
      </c>
      <c r="X8" s="6" t="e">
        <f>'3'!X207</f>
        <v>#REF!</v>
      </c>
      <c r="Y8" s="6" t="e">
        <f>'3'!Y207</f>
        <v>#REF!</v>
      </c>
      <c r="Z8" s="6" t="e">
        <f>'3'!Z207</f>
        <v>#REF!</v>
      </c>
      <c r="AA8" s="6">
        <f>'3'!AA207</f>
        <v>0</v>
      </c>
      <c r="AB8" s="6" t="e">
        <f>'3'!AB207</f>
        <v>#REF!</v>
      </c>
      <c r="AC8" s="6"/>
      <c r="AD8" s="6" t="e">
        <f>'3'!AD207</f>
        <v>#REF!</v>
      </c>
      <c r="AE8" s="6" t="e">
        <f>'3'!AE207</f>
        <v>#REF!</v>
      </c>
      <c r="AF8" s="6" t="e">
        <f>'3'!AF207</f>
        <v>#REF!</v>
      </c>
      <c r="AG8" s="6" t="e">
        <f>'3'!AG207</f>
        <v>#REF!</v>
      </c>
      <c r="AH8" s="6" t="e">
        <f>'3'!AH207</f>
        <v>#REF!</v>
      </c>
      <c r="AI8" s="6" t="e">
        <f>'3'!AI207</f>
        <v>#REF!</v>
      </c>
      <c r="AJ8" s="6" t="e">
        <f>'3'!AJ207</f>
        <v>#REF!</v>
      </c>
      <c r="AK8" s="6" t="e">
        <f>'3'!AK207</f>
        <v>#REF!</v>
      </c>
      <c r="AL8" s="6" t="e">
        <f>'3'!AL207</f>
        <v>#REF!</v>
      </c>
      <c r="AM8" s="6" t="e">
        <f>'3'!AM207</f>
        <v>#REF!</v>
      </c>
      <c r="AN8" s="6" t="e">
        <f>'3'!AN207</f>
        <v>#REF!</v>
      </c>
      <c r="AO8" s="6" t="e">
        <f>'3'!AO207</f>
        <v>#REF!</v>
      </c>
      <c r="AP8" s="6" t="e">
        <f>'3'!AP207</f>
        <v>#REF!</v>
      </c>
      <c r="AQ8" s="6" t="e">
        <f>'3'!AQ207</f>
        <v>#REF!</v>
      </c>
      <c r="AR8" s="6" t="e">
        <f>'3'!AR207</f>
        <v>#REF!</v>
      </c>
      <c r="AS8" s="6" t="e">
        <f>'3'!AS207</f>
        <v>#REF!</v>
      </c>
      <c r="AT8" s="6" t="e">
        <f>'3'!AO207</f>
        <v>#REF!</v>
      </c>
      <c r="AU8" s="6" t="e">
        <f>'3'!AP207</f>
        <v>#REF!</v>
      </c>
      <c r="AV8" s="6" t="e">
        <f>'3'!AQ207</f>
        <v>#REF!</v>
      </c>
      <c r="AW8" s="6" t="e">
        <f>'3'!AR207</f>
        <v>#REF!</v>
      </c>
      <c r="AX8" s="6" t="e">
        <f>'3'!AS207</f>
        <v>#REF!</v>
      </c>
      <c r="AY8" s="6" t="e">
        <f>'3'!AY207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Z235"/>
  <sheetViews>
    <sheetView topLeftCell="AG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104</v>
      </c>
      <c r="C8" s="6" t="e">
        <f>'4'!C207</f>
        <v>#REF!</v>
      </c>
      <c r="D8" s="6">
        <f>'4'!D207</f>
        <v>0</v>
      </c>
      <c r="E8" s="6"/>
      <c r="F8" s="6" t="e">
        <f>'4'!F207</f>
        <v>#REF!</v>
      </c>
      <c r="G8" s="6" t="e">
        <f>'4'!G207</f>
        <v>#REF!</v>
      </c>
      <c r="H8" s="6" t="e">
        <f>'4'!H207</f>
        <v>#REF!</v>
      </c>
      <c r="I8" s="6" t="e">
        <f>'4'!I207</f>
        <v>#REF!</v>
      </c>
      <c r="J8" s="6" t="e">
        <f>'4'!J207</f>
        <v>#REF!</v>
      </c>
      <c r="K8" s="6" t="e">
        <f>'4'!K207</f>
        <v>#REF!</v>
      </c>
      <c r="L8" s="6" t="e">
        <f>'4'!L207</f>
        <v>#REF!</v>
      </c>
      <c r="M8" s="6" t="e">
        <f>'4'!M207</f>
        <v>#REF!</v>
      </c>
      <c r="N8" s="6" t="e">
        <f>'4'!N207</f>
        <v>#REF!</v>
      </c>
      <c r="O8" s="6" t="e">
        <f>'4'!O207</f>
        <v>#REF!</v>
      </c>
      <c r="P8" s="6" t="e">
        <f>'4'!P207</f>
        <v>#REF!</v>
      </c>
      <c r="Q8" s="6" t="e">
        <f>'4'!Q207</f>
        <v>#REF!</v>
      </c>
      <c r="R8" s="6" t="e">
        <f>'4'!R207</f>
        <v>#REF!</v>
      </c>
      <c r="S8" s="6" t="e">
        <f>'4'!S207</f>
        <v>#REF!</v>
      </c>
      <c r="T8" s="6" t="e">
        <f>'4'!T207</f>
        <v>#REF!</v>
      </c>
      <c r="U8" s="6" t="e">
        <f>'4'!U207</f>
        <v>#REF!</v>
      </c>
      <c r="V8" s="6" t="e">
        <f>'4'!V207</f>
        <v>#REF!</v>
      </c>
      <c r="W8" s="6" t="e">
        <f>'4'!W207</f>
        <v>#REF!</v>
      </c>
      <c r="X8" s="6" t="e">
        <f>'4'!X207</f>
        <v>#REF!</v>
      </c>
      <c r="Y8" s="6" t="e">
        <f>'4'!Y207</f>
        <v>#REF!</v>
      </c>
      <c r="Z8" s="6" t="e">
        <f>'4'!Z207</f>
        <v>#REF!</v>
      </c>
      <c r="AA8" s="6">
        <f>'4'!AA207</f>
        <v>0</v>
      </c>
      <c r="AB8" s="6" t="e">
        <f>'4'!AB207</f>
        <v>#REF!</v>
      </c>
      <c r="AC8" s="6"/>
      <c r="AD8" s="6" t="e">
        <f>'4'!AD207</f>
        <v>#REF!</v>
      </c>
      <c r="AE8" s="6" t="e">
        <f>'4'!AE207</f>
        <v>#REF!</v>
      </c>
      <c r="AF8" s="6" t="e">
        <f>'4'!AF207</f>
        <v>#REF!</v>
      </c>
      <c r="AG8" s="6" t="e">
        <f>'4'!AG207</f>
        <v>#REF!</v>
      </c>
      <c r="AH8" s="6" t="e">
        <f>'4'!AH207</f>
        <v>#REF!</v>
      </c>
      <c r="AI8" s="6" t="e">
        <f>'4'!AI207</f>
        <v>#REF!</v>
      </c>
      <c r="AJ8" s="6" t="e">
        <f>'4'!AJ207</f>
        <v>#REF!</v>
      </c>
      <c r="AK8" s="6" t="e">
        <f>'4'!AK207</f>
        <v>#REF!</v>
      </c>
      <c r="AL8" s="6" t="e">
        <f>'4'!AL207</f>
        <v>#REF!</v>
      </c>
      <c r="AM8" s="6" t="e">
        <f>'4'!AM207</f>
        <v>#REF!</v>
      </c>
      <c r="AN8" s="6" t="e">
        <f>'4'!AN207</f>
        <v>#REF!</v>
      </c>
      <c r="AO8" s="6" t="e">
        <f>'4'!AO207</f>
        <v>#REF!</v>
      </c>
      <c r="AP8" s="6" t="e">
        <f>'4'!AP207</f>
        <v>#REF!</v>
      </c>
      <c r="AQ8" s="6" t="e">
        <f>'4'!AQ207</f>
        <v>#REF!</v>
      </c>
      <c r="AR8" s="6" t="e">
        <f>'4'!AR207</f>
        <v>#REF!</v>
      </c>
      <c r="AS8" s="6" t="e">
        <f>'4'!AS207</f>
        <v>#REF!</v>
      </c>
      <c r="AT8" s="6" t="e">
        <f>'4'!AO207</f>
        <v>#REF!</v>
      </c>
      <c r="AU8" s="6" t="e">
        <f>'4'!AP207</f>
        <v>#REF!</v>
      </c>
      <c r="AV8" s="6" t="e">
        <f>'4'!AQ207</f>
        <v>#REF!</v>
      </c>
      <c r="AW8" s="6" t="e">
        <f>'4'!AR207</f>
        <v>#REF!</v>
      </c>
      <c r="AX8" s="6" t="e">
        <f>'4'!AS207</f>
        <v>#REF!</v>
      </c>
      <c r="AY8" s="6" t="e">
        <f>'4'!AY207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Z235"/>
  <sheetViews>
    <sheetView topLeftCell="AG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104</v>
      </c>
      <c r="C8" s="6" t="e">
        <f>'5'!C207</f>
        <v>#REF!</v>
      </c>
      <c r="D8" s="6">
        <f>'5'!D207</f>
        <v>0</v>
      </c>
      <c r="E8" s="6"/>
      <c r="F8" s="6" t="e">
        <f>'5'!F207</f>
        <v>#REF!</v>
      </c>
      <c r="G8" s="6" t="e">
        <f>'5'!G207</f>
        <v>#REF!</v>
      </c>
      <c r="H8" s="6" t="e">
        <f>'5'!H207</f>
        <v>#REF!</v>
      </c>
      <c r="I8" s="6" t="e">
        <f>'5'!I207</f>
        <v>#REF!</v>
      </c>
      <c r="J8" s="6" t="e">
        <f>'5'!J207</f>
        <v>#REF!</v>
      </c>
      <c r="K8" s="6" t="e">
        <f>'5'!K207</f>
        <v>#REF!</v>
      </c>
      <c r="L8" s="6" t="e">
        <f>'5'!L207</f>
        <v>#REF!</v>
      </c>
      <c r="M8" s="6" t="e">
        <f>'5'!M207</f>
        <v>#REF!</v>
      </c>
      <c r="N8" s="6" t="e">
        <f>'5'!N207</f>
        <v>#REF!</v>
      </c>
      <c r="O8" s="6" t="e">
        <f>'5'!O207</f>
        <v>#REF!</v>
      </c>
      <c r="P8" s="6" t="e">
        <f>'5'!P207</f>
        <v>#REF!</v>
      </c>
      <c r="Q8" s="6" t="e">
        <f>'5'!Q207</f>
        <v>#REF!</v>
      </c>
      <c r="R8" s="6" t="e">
        <f>'5'!R207</f>
        <v>#REF!</v>
      </c>
      <c r="S8" s="6" t="e">
        <f>'5'!S207</f>
        <v>#REF!</v>
      </c>
      <c r="T8" s="6" t="e">
        <f>'5'!T207</f>
        <v>#REF!</v>
      </c>
      <c r="U8" s="6" t="e">
        <f>'5'!U207</f>
        <v>#REF!</v>
      </c>
      <c r="V8" s="6" t="e">
        <f>'5'!V207</f>
        <v>#REF!</v>
      </c>
      <c r="W8" s="6" t="e">
        <f>'5'!W207</f>
        <v>#REF!</v>
      </c>
      <c r="X8" s="6" t="e">
        <f>'5'!X207</f>
        <v>#REF!</v>
      </c>
      <c r="Y8" s="6" t="e">
        <f>'5'!Y207</f>
        <v>#REF!</v>
      </c>
      <c r="Z8" s="6" t="e">
        <f>'5'!Z207</f>
        <v>#REF!</v>
      </c>
      <c r="AA8" s="6">
        <f>'5'!AA207</f>
        <v>0</v>
      </c>
      <c r="AB8" s="6" t="e">
        <f>'5'!AB207</f>
        <v>#REF!</v>
      </c>
      <c r="AC8" s="6"/>
      <c r="AD8" s="6" t="e">
        <f>'5'!AD207</f>
        <v>#REF!</v>
      </c>
      <c r="AE8" s="6" t="e">
        <f>'5'!AE207</f>
        <v>#REF!</v>
      </c>
      <c r="AF8" s="6" t="e">
        <f>'5'!AF207</f>
        <v>#REF!</v>
      </c>
      <c r="AG8" s="6" t="e">
        <f>'5'!AG207</f>
        <v>#REF!</v>
      </c>
      <c r="AH8" s="6" t="e">
        <f>'5'!AH207</f>
        <v>#REF!</v>
      </c>
      <c r="AI8" s="6" t="e">
        <f>'5'!AI207</f>
        <v>#REF!</v>
      </c>
      <c r="AJ8" s="6" t="e">
        <f>'5'!AJ207</f>
        <v>#REF!</v>
      </c>
      <c r="AK8" s="6" t="e">
        <f>'5'!AK207</f>
        <v>#REF!</v>
      </c>
      <c r="AL8" s="6" t="e">
        <f>'5'!AL207</f>
        <v>#REF!</v>
      </c>
      <c r="AM8" s="6" t="e">
        <f>'5'!AM207</f>
        <v>#REF!</v>
      </c>
      <c r="AN8" s="6" t="e">
        <f>'5'!AN207</f>
        <v>#REF!</v>
      </c>
      <c r="AO8" s="6" t="e">
        <f>'5'!AO207</f>
        <v>#REF!</v>
      </c>
      <c r="AP8" s="6" t="e">
        <f>'5'!AP207</f>
        <v>#REF!</v>
      </c>
      <c r="AQ8" s="6" t="e">
        <f>'5'!AQ207</f>
        <v>#REF!</v>
      </c>
      <c r="AR8" s="6" t="e">
        <f>'5'!AR207</f>
        <v>#REF!</v>
      </c>
      <c r="AS8" s="6" t="e">
        <f>'5'!AS207</f>
        <v>#REF!</v>
      </c>
      <c r="AT8" s="6" t="e">
        <f>'5'!AO207</f>
        <v>#REF!</v>
      </c>
      <c r="AU8" s="6" t="e">
        <f>'5'!AP207</f>
        <v>#REF!</v>
      </c>
      <c r="AV8" s="6" t="e">
        <f>'5'!AQ207</f>
        <v>#REF!</v>
      </c>
      <c r="AW8" s="6" t="e">
        <f>'5'!AR207</f>
        <v>#REF!</v>
      </c>
      <c r="AX8" s="6" t="e">
        <f>'5'!AS207</f>
        <v>#REF!</v>
      </c>
      <c r="AY8" s="6" t="e">
        <f>'5'!AY207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Z235"/>
  <sheetViews>
    <sheetView topLeftCell="AZ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104</v>
      </c>
      <c r="C8" s="6" t="e">
        <f>'6'!C207</f>
        <v>#REF!</v>
      </c>
      <c r="D8" s="6">
        <f>'6'!D207</f>
        <v>0</v>
      </c>
      <c r="E8" s="6"/>
      <c r="F8" s="6" t="e">
        <f>'6'!F207</f>
        <v>#REF!</v>
      </c>
      <c r="G8" s="6" t="e">
        <f>'6'!G207</f>
        <v>#REF!</v>
      </c>
      <c r="H8" s="6" t="e">
        <f>'6'!H207</f>
        <v>#REF!</v>
      </c>
      <c r="I8" s="6" t="e">
        <f>'6'!I207</f>
        <v>#REF!</v>
      </c>
      <c r="J8" s="6" t="e">
        <f>'6'!J207</f>
        <v>#REF!</v>
      </c>
      <c r="K8" s="6" t="e">
        <f>'6'!K207</f>
        <v>#REF!</v>
      </c>
      <c r="L8" s="6" t="e">
        <f>'6'!L207</f>
        <v>#REF!</v>
      </c>
      <c r="M8" s="6" t="e">
        <f>'6'!M207</f>
        <v>#REF!</v>
      </c>
      <c r="N8" s="6" t="e">
        <f>'6'!N207</f>
        <v>#REF!</v>
      </c>
      <c r="O8" s="6" t="e">
        <f>'6'!O207</f>
        <v>#REF!</v>
      </c>
      <c r="P8" s="6" t="e">
        <f>'6'!P207</f>
        <v>#REF!</v>
      </c>
      <c r="Q8" s="6" t="e">
        <f>'6'!Q207</f>
        <v>#REF!</v>
      </c>
      <c r="R8" s="6" t="e">
        <f>'6'!R207</f>
        <v>#REF!</v>
      </c>
      <c r="S8" s="6" t="e">
        <f>'6'!S207</f>
        <v>#REF!</v>
      </c>
      <c r="T8" s="6" t="e">
        <f>'6'!T207</f>
        <v>#REF!</v>
      </c>
      <c r="U8" s="6" t="e">
        <f>'6'!U207</f>
        <v>#REF!</v>
      </c>
      <c r="V8" s="6" t="e">
        <f>'6'!V207</f>
        <v>#REF!</v>
      </c>
      <c r="W8" s="6" t="e">
        <f>'6'!W207</f>
        <v>#REF!</v>
      </c>
      <c r="X8" s="6" t="e">
        <f>'6'!X207</f>
        <v>#REF!</v>
      </c>
      <c r="Y8" s="6" t="e">
        <f>'6'!Y207</f>
        <v>#REF!</v>
      </c>
      <c r="Z8" s="6" t="e">
        <f>'6'!Z207</f>
        <v>#REF!</v>
      </c>
      <c r="AA8" s="6">
        <f>'6'!AA207</f>
        <v>0</v>
      </c>
      <c r="AB8" s="6" t="e">
        <f>'6'!AB207</f>
        <v>#REF!</v>
      </c>
      <c r="AC8" s="6"/>
      <c r="AD8" s="6" t="e">
        <f>'6'!AD207</f>
        <v>#REF!</v>
      </c>
      <c r="AE8" s="6" t="e">
        <f>'6'!AE207</f>
        <v>#REF!</v>
      </c>
      <c r="AF8" s="6" t="e">
        <f>'6'!AF207</f>
        <v>#REF!</v>
      </c>
      <c r="AG8" s="6" t="e">
        <f>'6'!AG207</f>
        <v>#REF!</v>
      </c>
      <c r="AH8" s="6" t="e">
        <f>'6'!AH207</f>
        <v>#REF!</v>
      </c>
      <c r="AI8" s="6" t="e">
        <f>'6'!AI207</f>
        <v>#REF!</v>
      </c>
      <c r="AJ8" s="6" t="e">
        <f>'6'!AJ207</f>
        <v>#REF!</v>
      </c>
      <c r="AK8" s="6" t="e">
        <f>'6'!AK207</f>
        <v>#REF!</v>
      </c>
      <c r="AL8" s="6" t="e">
        <f>'6'!AL207</f>
        <v>#REF!</v>
      </c>
      <c r="AM8" s="6" t="e">
        <f>'6'!AM207</f>
        <v>#REF!</v>
      </c>
      <c r="AN8" s="6" t="e">
        <f>'6'!AN207</f>
        <v>#REF!</v>
      </c>
      <c r="AO8" s="6" t="e">
        <f>'6'!AO207</f>
        <v>#REF!</v>
      </c>
      <c r="AP8" s="6" t="e">
        <f>'6'!AP207</f>
        <v>#REF!</v>
      </c>
      <c r="AQ8" s="6" t="e">
        <f>'6'!AQ207</f>
        <v>#REF!</v>
      </c>
      <c r="AR8" s="6" t="e">
        <f>'6'!AR207</f>
        <v>#REF!</v>
      </c>
      <c r="AS8" s="6" t="e">
        <f>'6'!AS207</f>
        <v>#REF!</v>
      </c>
      <c r="AT8" s="6" t="e">
        <f>'6'!AO207</f>
        <v>#REF!</v>
      </c>
      <c r="AU8" s="6" t="e">
        <f>'6'!AP207</f>
        <v>#REF!</v>
      </c>
      <c r="AV8" s="6" t="e">
        <f>'6'!AQ207</f>
        <v>#REF!</v>
      </c>
      <c r="AW8" s="6" t="e">
        <f>'6'!AR207</f>
        <v>#REF!</v>
      </c>
      <c r="AX8" s="6" t="e">
        <f>'6'!AS207</f>
        <v>#REF!</v>
      </c>
      <c r="AY8" s="6" t="e">
        <f>'6'!AY207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tr">
        <f>'6'!B8</f>
        <v>MOIS PRÉCÉDENT</v>
      </c>
      <c r="C8" s="6" t="e">
        <f>'7'!C207</f>
        <v>#REF!</v>
      </c>
      <c r="D8" s="6">
        <f>'7'!D207</f>
        <v>0</v>
      </c>
      <c r="E8" s="6">
        <f>'6'!E207</f>
        <v>0</v>
      </c>
      <c r="F8" s="6" t="e">
        <f>'7'!F207</f>
        <v>#REF!</v>
      </c>
      <c r="G8" s="6" t="e">
        <f>'7'!G207</f>
        <v>#REF!</v>
      </c>
      <c r="H8" s="6" t="e">
        <f>'7'!H207</f>
        <v>#REF!</v>
      </c>
      <c r="I8" s="6" t="e">
        <f>'7'!I207</f>
        <v>#REF!</v>
      </c>
      <c r="J8" s="6" t="e">
        <f>'7'!J207</f>
        <v>#REF!</v>
      </c>
      <c r="K8" s="6" t="e">
        <f>'7'!K207</f>
        <v>#REF!</v>
      </c>
      <c r="L8" s="6" t="e">
        <f>'7'!L207</f>
        <v>#REF!</v>
      </c>
      <c r="M8" s="6" t="e">
        <f>'7'!M207</f>
        <v>#REF!</v>
      </c>
      <c r="N8" s="6" t="e">
        <f>'7'!N207</f>
        <v>#REF!</v>
      </c>
      <c r="O8" s="6" t="e">
        <f>'7'!O207</f>
        <v>#REF!</v>
      </c>
      <c r="P8" s="6" t="e">
        <f>'7'!P207</f>
        <v>#REF!</v>
      </c>
      <c r="Q8" s="6" t="e">
        <f>'7'!Q207</f>
        <v>#REF!</v>
      </c>
      <c r="R8" s="6" t="e">
        <f>'7'!R207</f>
        <v>#REF!</v>
      </c>
      <c r="S8" s="6" t="e">
        <f>'7'!S207</f>
        <v>#REF!</v>
      </c>
      <c r="T8" s="6" t="e">
        <f>'7'!T207</f>
        <v>#REF!</v>
      </c>
      <c r="U8" s="6" t="e">
        <f>'7'!U207</f>
        <v>#REF!</v>
      </c>
      <c r="V8" s="6" t="e">
        <f>'7'!V207</f>
        <v>#REF!</v>
      </c>
      <c r="W8" s="6" t="e">
        <f>'7'!W207</f>
        <v>#REF!</v>
      </c>
      <c r="X8" s="6" t="e">
        <f>'7'!X207</f>
        <v>#REF!</v>
      </c>
      <c r="Y8" s="6" t="e">
        <f>'7'!Y207</f>
        <v>#REF!</v>
      </c>
      <c r="Z8" s="6" t="e">
        <f>'7'!Z207</f>
        <v>#REF!</v>
      </c>
      <c r="AA8" s="6">
        <f>'7'!AA207</f>
        <v>0</v>
      </c>
      <c r="AB8" s="6" t="e">
        <f>'7'!AB207</f>
        <v>#REF!</v>
      </c>
      <c r="AC8" s="6"/>
      <c r="AD8" s="6" t="e">
        <f>'7'!AD207</f>
        <v>#REF!</v>
      </c>
      <c r="AE8" s="6" t="e">
        <f>'7'!AE207</f>
        <v>#REF!</v>
      </c>
      <c r="AF8" s="6" t="e">
        <f>'7'!AF207</f>
        <v>#REF!</v>
      </c>
      <c r="AG8" s="6" t="e">
        <f>'7'!AG207</f>
        <v>#REF!</v>
      </c>
      <c r="AH8" s="6" t="e">
        <f>'7'!AH207</f>
        <v>#REF!</v>
      </c>
      <c r="AI8" s="6" t="e">
        <f>'7'!AI207</f>
        <v>#REF!</v>
      </c>
      <c r="AJ8" s="6" t="e">
        <f>'7'!AJ207</f>
        <v>#REF!</v>
      </c>
      <c r="AK8" s="6" t="e">
        <f>'7'!AK207</f>
        <v>#REF!</v>
      </c>
      <c r="AL8" s="6" t="e">
        <f>'7'!AL207</f>
        <v>#REF!</v>
      </c>
      <c r="AM8" s="6" t="e">
        <f>'7'!AM207</f>
        <v>#REF!</v>
      </c>
      <c r="AN8" s="6" t="e">
        <f>'7'!AN207</f>
        <v>#REF!</v>
      </c>
      <c r="AO8" s="6" t="e">
        <f>'7'!AO207</f>
        <v>#REF!</v>
      </c>
      <c r="AP8" s="6" t="e">
        <f>'7'!AP207</f>
        <v>#REF!</v>
      </c>
      <c r="AQ8" s="6" t="e">
        <f>'7'!AQ207</f>
        <v>#REF!</v>
      </c>
      <c r="AR8" s="6" t="e">
        <f>'7'!AR207</f>
        <v>#REF!</v>
      </c>
      <c r="AS8" s="6" t="e">
        <f>'7'!AS207</f>
        <v>#REF!</v>
      </c>
      <c r="AT8" s="6" t="e">
        <f>'7'!AO207</f>
        <v>#REF!</v>
      </c>
      <c r="AU8" s="6" t="e">
        <f>'7'!AP207</f>
        <v>#REF!</v>
      </c>
      <c r="AV8" s="6" t="e">
        <f>'7'!AQ207</f>
        <v>#REF!</v>
      </c>
      <c r="AW8" s="6" t="e">
        <f>'7'!AR207</f>
        <v>#REF!</v>
      </c>
      <c r="AX8" s="6" t="e">
        <f>'7'!AS207</f>
        <v>#REF!</v>
      </c>
      <c r="AY8" s="6" t="e">
        <f>'7'!AY207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Z235"/>
  <sheetViews>
    <sheetView topLeftCell="AH1" zoomScale="80" zoomScaleNormal="80" workbookViewId="0">
      <pane ySplit="6" topLeftCell="A7" activePane="bottomLeft" state="frozen"/>
      <selection activeCell="AT15" sqref="AT15"/>
      <selection pane="bottomLeft" activeCell="AT15" sqref="AT15"/>
    </sheetView>
  </sheetViews>
  <sheetFormatPr baseColWidth="10" defaultRowHeight="14.25" x14ac:dyDescent="0.45"/>
  <cols>
    <col min="1" max="1" width="13.3984375" customWidth="1"/>
    <col min="2" max="2" width="42.73046875" bestFit="1" customWidth="1"/>
    <col min="3" max="3" width="14.86328125" customWidth="1"/>
    <col min="4" max="4" width="14.1328125" customWidth="1"/>
    <col min="5" max="5" width="7" customWidth="1"/>
    <col min="6" max="6" width="18" style="1" hidden="1" customWidth="1"/>
    <col min="7" max="7" width="27.86328125" style="1" hidden="1" customWidth="1"/>
    <col min="8" max="9" width="30.73046875" style="1" hidden="1" customWidth="1"/>
    <col min="10" max="10" width="11" style="1" hidden="1" customWidth="1"/>
    <col min="11" max="12" width="17.73046875" style="1" hidden="1" customWidth="1"/>
    <col min="13" max="14" width="23.59765625" style="1" hidden="1" customWidth="1"/>
    <col min="15" max="15" width="8.73046875" style="1" hidden="1" customWidth="1"/>
    <col min="16" max="16" width="12.265625" style="1" hidden="1" customWidth="1"/>
    <col min="17" max="17" width="12.86328125" style="1" hidden="1" customWidth="1"/>
    <col min="18" max="28" width="15.73046875" style="1" hidden="1" customWidth="1"/>
    <col min="29" max="29" width="6.59765625" hidden="1" customWidth="1"/>
    <col min="30" max="30" width="9.3984375" bestFit="1" customWidth="1"/>
    <col min="31" max="31" width="15" bestFit="1" customWidth="1"/>
    <col min="32" max="32" width="11.265625" bestFit="1" customWidth="1"/>
    <col min="33" max="33" width="9.86328125" bestFit="1" customWidth="1"/>
    <col min="34" max="34" width="16.59765625" bestFit="1" customWidth="1"/>
    <col min="35" max="35" width="14.86328125" bestFit="1" customWidth="1"/>
    <col min="36" max="36" width="27.1328125" bestFit="1" customWidth="1"/>
    <col min="37" max="37" width="16.59765625" bestFit="1" customWidth="1"/>
    <col min="38" max="38" width="12.265625" bestFit="1" customWidth="1"/>
    <col min="39" max="39" width="27.86328125" bestFit="1" customWidth="1"/>
    <col min="40" max="40" width="24.59765625" bestFit="1" customWidth="1"/>
    <col min="41" max="41" width="21" bestFit="1" customWidth="1"/>
    <col min="42" max="42" width="23.86328125" bestFit="1" customWidth="1"/>
    <col min="43" max="43" width="7.3984375" bestFit="1" customWidth="1"/>
    <col min="44" max="44" width="21.73046875" bestFit="1" customWidth="1"/>
    <col min="45" max="45" width="15.1328125" bestFit="1" customWidth="1"/>
    <col min="46" max="46" width="27" bestFit="1" customWidth="1"/>
    <col min="47" max="47" width="21.59765625" bestFit="1" customWidth="1"/>
    <col min="48" max="51" width="7.3984375" bestFit="1" customWidth="1"/>
    <col min="52" max="52" width="15.73046875" customWidth="1"/>
  </cols>
  <sheetData>
    <row r="3" spans="1:52" x14ac:dyDescent="0.45">
      <c r="C3" s="100" t="s">
        <v>7</v>
      </c>
      <c r="D3" s="101"/>
      <c r="F3" s="100" t="s">
        <v>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1"/>
      <c r="AD3" s="100" t="s">
        <v>12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1"/>
      <c r="AZ3" t="s">
        <v>14</v>
      </c>
    </row>
    <row r="4" spans="1:52" hidden="1" x14ac:dyDescent="0.45">
      <c r="C4" s="100" t="e">
        <f>#REF!</f>
        <v>#REF!</v>
      </c>
      <c r="D4" s="101"/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D4" s="83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5"/>
      <c r="AV4" s="85"/>
      <c r="AW4" s="85"/>
      <c r="AX4" s="85"/>
      <c r="AY4" s="85"/>
    </row>
    <row r="5" spans="1:52" x14ac:dyDescent="0.45">
      <c r="C5" s="100" t="e">
        <f>#REF!</f>
        <v>#REF!</v>
      </c>
      <c r="D5" s="101"/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</row>
    <row r="6" spans="1:52" x14ac:dyDescent="0.45">
      <c r="A6" t="s">
        <v>1</v>
      </c>
      <c r="C6" s="3" t="s">
        <v>3</v>
      </c>
      <c r="D6" s="3" t="s">
        <v>4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</row>
    <row r="8" spans="1:52" x14ac:dyDescent="0.45">
      <c r="A8" s="12"/>
      <c r="B8" s="6" t="s">
        <v>104</v>
      </c>
      <c r="C8" s="6" t="e">
        <f>'8'!C207</f>
        <v>#REF!</v>
      </c>
      <c r="D8" s="6">
        <f>'8'!D207</f>
        <v>0</v>
      </c>
      <c r="E8" s="6"/>
      <c r="F8" s="6" t="e">
        <f>'8'!F207</f>
        <v>#REF!</v>
      </c>
      <c r="G8" s="6" t="e">
        <f>'8'!G207</f>
        <v>#REF!</v>
      </c>
      <c r="H8" s="6" t="e">
        <f>'8'!H207</f>
        <v>#REF!</v>
      </c>
      <c r="I8" s="6" t="e">
        <f>'8'!I207</f>
        <v>#REF!</v>
      </c>
      <c r="J8" s="6" t="e">
        <f>'8'!J207</f>
        <v>#REF!</v>
      </c>
      <c r="K8" s="6" t="e">
        <f>'8'!K207</f>
        <v>#REF!</v>
      </c>
      <c r="L8" s="6" t="e">
        <f>'8'!L207</f>
        <v>#REF!</v>
      </c>
      <c r="M8" s="6" t="e">
        <f>'8'!M207</f>
        <v>#REF!</v>
      </c>
      <c r="N8" s="6" t="e">
        <f>'8'!N207</f>
        <v>#REF!</v>
      </c>
      <c r="O8" s="6" t="e">
        <f>'8'!O207</f>
        <v>#REF!</v>
      </c>
      <c r="P8" s="6" t="e">
        <f>'8'!P207</f>
        <v>#REF!</v>
      </c>
      <c r="Q8" s="6" t="e">
        <f>'8'!Q207</f>
        <v>#REF!</v>
      </c>
      <c r="R8" s="6" t="e">
        <f>'8'!R207</f>
        <v>#REF!</v>
      </c>
      <c r="S8" s="6" t="e">
        <f>'8'!S207</f>
        <v>#REF!</v>
      </c>
      <c r="T8" s="6" t="e">
        <f>'8'!T207</f>
        <v>#REF!</v>
      </c>
      <c r="U8" s="6" t="e">
        <f>'8'!U207</f>
        <v>#REF!</v>
      </c>
      <c r="V8" s="6" t="e">
        <f>'8'!V207</f>
        <v>#REF!</v>
      </c>
      <c r="W8" s="6" t="e">
        <f>'8'!W207</f>
        <v>#REF!</v>
      </c>
      <c r="X8" s="6" t="e">
        <f>'8'!X207</f>
        <v>#REF!</v>
      </c>
      <c r="Y8" s="6" t="e">
        <f>'8'!Y207</f>
        <v>#REF!</v>
      </c>
      <c r="Z8" s="6" t="e">
        <f>'8'!Z207</f>
        <v>#REF!</v>
      </c>
      <c r="AA8" s="6">
        <f>'8'!AA207</f>
        <v>0</v>
      </c>
      <c r="AB8" s="6" t="e">
        <f>'8'!AB207</f>
        <v>#REF!</v>
      </c>
      <c r="AC8" s="6"/>
      <c r="AD8" s="6" t="e">
        <f>'8'!AD207</f>
        <v>#REF!</v>
      </c>
      <c r="AE8" s="6" t="e">
        <f>'8'!AE207</f>
        <v>#REF!</v>
      </c>
      <c r="AF8" s="6" t="e">
        <f>'8'!AF207</f>
        <v>#REF!</v>
      </c>
      <c r="AG8" s="6" t="e">
        <f>'8'!AG207</f>
        <v>#REF!</v>
      </c>
      <c r="AH8" s="6" t="e">
        <f>'8'!AH207</f>
        <v>#REF!</v>
      </c>
      <c r="AI8" s="6" t="e">
        <f>'8'!AI207</f>
        <v>#REF!</v>
      </c>
      <c r="AJ8" s="6" t="e">
        <f>'8'!AJ207</f>
        <v>#REF!</v>
      </c>
      <c r="AK8" s="6" t="e">
        <f>'8'!AK207</f>
        <v>#REF!</v>
      </c>
      <c r="AL8" s="6" t="e">
        <f>'8'!AL207</f>
        <v>#REF!</v>
      </c>
      <c r="AM8" s="6" t="e">
        <f>'8'!AM207</f>
        <v>#REF!</v>
      </c>
      <c r="AN8" s="6" t="e">
        <f>'8'!AN207</f>
        <v>#REF!</v>
      </c>
      <c r="AO8" s="6" t="e">
        <f>'8'!AO207</f>
        <v>#REF!</v>
      </c>
      <c r="AP8" s="6" t="e">
        <f>'8'!AP207</f>
        <v>#REF!</v>
      </c>
      <c r="AQ8" s="6" t="e">
        <f>'8'!AQ207</f>
        <v>#REF!</v>
      </c>
      <c r="AR8" s="6" t="e">
        <f>'8'!AR207</f>
        <v>#REF!</v>
      </c>
      <c r="AS8" s="6" t="e">
        <f>'8'!AS207</f>
        <v>#REF!</v>
      </c>
      <c r="AT8" s="6" t="e">
        <f>'8'!AO207</f>
        <v>#REF!</v>
      </c>
      <c r="AU8" s="6" t="e">
        <f>'8'!AP207</f>
        <v>#REF!</v>
      </c>
      <c r="AV8" s="6" t="e">
        <f>'8'!AQ207</f>
        <v>#REF!</v>
      </c>
      <c r="AW8" s="6" t="e">
        <f>'8'!AR207</f>
        <v>#REF!</v>
      </c>
      <c r="AX8" s="6" t="e">
        <f>'8'!AS207</f>
        <v>#REF!</v>
      </c>
      <c r="AY8" s="6" t="e">
        <f>'8'!AY207</f>
        <v>#REF!</v>
      </c>
      <c r="AZ8" s="9" t="e">
        <f t="shared" ref="AZ8:AZ39" si="0">SUM(C8:AY8)</f>
        <v>#REF!</v>
      </c>
    </row>
    <row r="9" spans="1:52" x14ac:dyDescent="0.45">
      <c r="A9" s="12"/>
      <c r="C9" s="78"/>
      <c r="D9" s="78"/>
      <c r="E9" s="6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6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">
        <f t="shared" si="0"/>
        <v>0</v>
      </c>
    </row>
    <row r="10" spans="1:52" x14ac:dyDescent="0.45">
      <c r="A10" s="12"/>
      <c r="C10" s="78"/>
      <c r="D10" s="78"/>
      <c r="E10" s="6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6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9">
        <f t="shared" si="0"/>
        <v>0</v>
      </c>
    </row>
    <row r="11" spans="1:52" x14ac:dyDescent="0.45">
      <c r="A11" s="12"/>
      <c r="C11" s="78"/>
      <c r="D11" s="78"/>
      <c r="E11" s="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6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9">
        <f t="shared" si="0"/>
        <v>0</v>
      </c>
    </row>
    <row r="12" spans="1:52" x14ac:dyDescent="0.45">
      <c r="A12" s="12"/>
      <c r="C12" s="78"/>
      <c r="D12" s="78"/>
      <c r="E12" s="6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9">
        <f t="shared" si="0"/>
        <v>0</v>
      </c>
    </row>
    <row r="13" spans="1:52" x14ac:dyDescent="0.45">
      <c r="A13" s="12"/>
      <c r="C13" s="78"/>
      <c r="D13" s="78"/>
      <c r="E13" s="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6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9">
        <f t="shared" si="0"/>
        <v>0</v>
      </c>
    </row>
    <row r="14" spans="1:52" x14ac:dyDescent="0.45">
      <c r="A14" s="12"/>
      <c r="C14" s="78"/>
      <c r="D14" s="78"/>
      <c r="E14" s="6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6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9">
        <f t="shared" si="0"/>
        <v>0</v>
      </c>
    </row>
    <row r="15" spans="1:52" x14ac:dyDescent="0.45">
      <c r="A15" s="12"/>
      <c r="C15" s="78"/>
      <c r="D15" s="78"/>
      <c r="E15" s="6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6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9">
        <f t="shared" si="0"/>
        <v>0</v>
      </c>
    </row>
    <row r="16" spans="1:52" x14ac:dyDescent="0.45">
      <c r="A16" s="12"/>
      <c r="C16" s="78"/>
      <c r="D16" s="78"/>
      <c r="E16" s="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6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9">
        <f t="shared" si="0"/>
        <v>0</v>
      </c>
    </row>
    <row r="17" spans="1:52" x14ac:dyDescent="0.45">
      <c r="A17" s="12"/>
      <c r="C17" s="78"/>
      <c r="D17" s="78"/>
      <c r="E17" s="6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6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9">
        <f t="shared" si="0"/>
        <v>0</v>
      </c>
    </row>
    <row r="18" spans="1:52" x14ac:dyDescent="0.45">
      <c r="A18" s="12"/>
      <c r="C18" s="78"/>
      <c r="D18" s="78"/>
      <c r="E18" s="6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6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9">
        <f t="shared" si="0"/>
        <v>0</v>
      </c>
    </row>
    <row r="19" spans="1:52" x14ac:dyDescent="0.45">
      <c r="A19" s="12"/>
      <c r="C19" s="78"/>
      <c r="D19" s="78"/>
      <c r="E19" s="6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6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9">
        <f t="shared" si="0"/>
        <v>0</v>
      </c>
    </row>
    <row r="20" spans="1:52" x14ac:dyDescent="0.45">
      <c r="A20" s="12"/>
      <c r="C20" s="78"/>
      <c r="D20" s="78"/>
      <c r="E20" s="6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6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9">
        <f t="shared" si="0"/>
        <v>0</v>
      </c>
    </row>
    <row r="21" spans="1:52" x14ac:dyDescent="0.45">
      <c r="A21" s="12"/>
      <c r="C21" s="78"/>
      <c r="D21" s="78"/>
      <c r="E21" s="6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6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9">
        <f t="shared" si="0"/>
        <v>0</v>
      </c>
    </row>
    <row r="22" spans="1:52" x14ac:dyDescent="0.45">
      <c r="A22" s="12"/>
      <c r="C22" s="78"/>
      <c r="D22" s="78"/>
      <c r="E22" s="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6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9">
        <f t="shared" si="0"/>
        <v>0</v>
      </c>
    </row>
    <row r="23" spans="1:52" x14ac:dyDescent="0.45">
      <c r="A23" s="12"/>
      <c r="C23" s="78"/>
      <c r="D23" s="78"/>
      <c r="E23" s="6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6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9">
        <f t="shared" si="0"/>
        <v>0</v>
      </c>
    </row>
    <row r="24" spans="1:52" x14ac:dyDescent="0.45">
      <c r="A24" s="12"/>
      <c r="C24" s="78"/>
      <c r="D24" s="78"/>
      <c r="E24" s="6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6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9">
        <f t="shared" si="0"/>
        <v>0</v>
      </c>
    </row>
    <row r="25" spans="1:52" x14ac:dyDescent="0.45">
      <c r="A25" s="12"/>
      <c r="C25" s="78"/>
      <c r="D25" s="78"/>
      <c r="E25" s="6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6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9">
        <f t="shared" si="0"/>
        <v>0</v>
      </c>
    </row>
    <row r="26" spans="1:52" x14ac:dyDescent="0.45">
      <c r="A26" s="12"/>
      <c r="C26" s="78"/>
      <c r="D26" s="78"/>
      <c r="E26" s="6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6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9">
        <f t="shared" si="0"/>
        <v>0</v>
      </c>
    </row>
    <row r="27" spans="1:52" x14ac:dyDescent="0.45">
      <c r="A27" s="12"/>
      <c r="C27" s="78"/>
      <c r="D27" s="78"/>
      <c r="E27" s="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6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9">
        <f t="shared" si="0"/>
        <v>0</v>
      </c>
    </row>
    <row r="28" spans="1:52" x14ac:dyDescent="0.45">
      <c r="A28" s="12"/>
      <c r="C28" s="78"/>
      <c r="D28" s="78"/>
      <c r="E28" s="6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6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9">
        <f t="shared" si="0"/>
        <v>0</v>
      </c>
    </row>
    <row r="29" spans="1:52" x14ac:dyDescent="0.45">
      <c r="A29" s="12"/>
      <c r="C29" s="78"/>
      <c r="D29" s="78"/>
      <c r="E29" s="6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6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9">
        <f t="shared" si="0"/>
        <v>0</v>
      </c>
    </row>
    <row r="30" spans="1:52" x14ac:dyDescent="0.45">
      <c r="A30" s="12"/>
      <c r="C30" s="78"/>
      <c r="D30" s="78"/>
      <c r="E30" s="6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9">
        <f t="shared" si="0"/>
        <v>0</v>
      </c>
    </row>
    <row r="31" spans="1:52" x14ac:dyDescent="0.45">
      <c r="A31" s="12"/>
      <c r="C31" s="78"/>
      <c r="D31" s="78"/>
      <c r="E31" s="6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6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9">
        <f t="shared" si="0"/>
        <v>0</v>
      </c>
    </row>
    <row r="32" spans="1:52" x14ac:dyDescent="0.45">
      <c r="A32" s="12"/>
      <c r="C32" s="78"/>
      <c r="D32" s="78"/>
      <c r="E32" s="6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6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9">
        <f t="shared" si="0"/>
        <v>0</v>
      </c>
    </row>
    <row r="33" spans="1:52" x14ac:dyDescent="0.45">
      <c r="A33" s="12"/>
      <c r="C33" s="78"/>
      <c r="D33" s="78"/>
      <c r="E33" s="6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6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9">
        <f t="shared" si="0"/>
        <v>0</v>
      </c>
    </row>
    <row r="34" spans="1:52" x14ac:dyDescent="0.45">
      <c r="A34" s="12"/>
      <c r="C34" s="78"/>
      <c r="D34" s="78"/>
      <c r="E34" s="6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9">
        <f t="shared" si="0"/>
        <v>0</v>
      </c>
    </row>
    <row r="35" spans="1:52" x14ac:dyDescent="0.45">
      <c r="A35" s="12"/>
      <c r="C35" s="78"/>
      <c r="D35" s="78"/>
      <c r="E35" s="6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9">
        <f t="shared" si="0"/>
        <v>0</v>
      </c>
    </row>
    <row r="36" spans="1:52" x14ac:dyDescent="0.45">
      <c r="A36" s="12"/>
      <c r="C36" s="78"/>
      <c r="D36" s="78"/>
      <c r="E36" s="6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6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9">
        <f t="shared" si="0"/>
        <v>0</v>
      </c>
    </row>
    <row r="37" spans="1:52" x14ac:dyDescent="0.45">
      <c r="A37" s="12"/>
      <c r="C37" s="78"/>
      <c r="D37" s="78"/>
      <c r="E37" s="6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9">
        <f t="shared" si="0"/>
        <v>0</v>
      </c>
    </row>
    <row r="38" spans="1:52" x14ac:dyDescent="0.45">
      <c r="A38" s="12"/>
      <c r="C38" s="78"/>
      <c r="D38" s="78"/>
      <c r="E38" s="6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6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9">
        <f t="shared" si="0"/>
        <v>0</v>
      </c>
    </row>
    <row r="39" spans="1:52" x14ac:dyDescent="0.45">
      <c r="A39" s="12"/>
      <c r="C39" s="78"/>
      <c r="D39" s="78"/>
      <c r="E39" s="6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6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9">
        <f t="shared" si="0"/>
        <v>0</v>
      </c>
    </row>
    <row r="40" spans="1:52" x14ac:dyDescent="0.45">
      <c r="A40" s="12"/>
      <c r="C40" s="78"/>
      <c r="D40" s="78"/>
      <c r="E40" s="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6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9">
        <f t="shared" ref="AZ40:AZ71" si="1">SUM(C40:AY40)</f>
        <v>0</v>
      </c>
    </row>
    <row r="41" spans="1:52" x14ac:dyDescent="0.45">
      <c r="A41" s="12"/>
      <c r="C41" s="78"/>
      <c r="D41" s="78"/>
      <c r="E41" s="6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6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9">
        <f t="shared" si="1"/>
        <v>0</v>
      </c>
    </row>
    <row r="42" spans="1:52" x14ac:dyDescent="0.45">
      <c r="A42" s="12"/>
      <c r="C42" s="78"/>
      <c r="D42" s="78"/>
      <c r="E42" s="6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6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9">
        <f t="shared" si="1"/>
        <v>0</v>
      </c>
    </row>
    <row r="43" spans="1:52" x14ac:dyDescent="0.45">
      <c r="A43" s="12"/>
      <c r="C43" s="78"/>
      <c r="D43" s="78"/>
      <c r="E43" s="6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6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9">
        <f t="shared" si="1"/>
        <v>0</v>
      </c>
    </row>
    <row r="44" spans="1:52" x14ac:dyDescent="0.45">
      <c r="A44" s="12"/>
      <c r="C44" s="78"/>
      <c r="D44" s="78"/>
      <c r="E44" s="6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6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9">
        <f t="shared" si="1"/>
        <v>0</v>
      </c>
    </row>
    <row r="45" spans="1:52" x14ac:dyDescent="0.45">
      <c r="A45" s="12"/>
      <c r="C45" s="78"/>
      <c r="D45" s="78"/>
      <c r="E45" s="6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6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9">
        <f t="shared" si="1"/>
        <v>0</v>
      </c>
    </row>
    <row r="46" spans="1:52" x14ac:dyDescent="0.45">
      <c r="A46" s="12"/>
      <c r="C46" s="78"/>
      <c r="D46" s="78"/>
      <c r="E46" s="6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6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9">
        <f t="shared" si="1"/>
        <v>0</v>
      </c>
    </row>
    <row r="47" spans="1:52" x14ac:dyDescent="0.45">
      <c r="A47" s="12"/>
      <c r="C47" s="78"/>
      <c r="D47" s="78"/>
      <c r="E47" s="6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6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9">
        <f t="shared" si="1"/>
        <v>0</v>
      </c>
    </row>
    <row r="48" spans="1:52" x14ac:dyDescent="0.45">
      <c r="A48" s="12"/>
      <c r="C48" s="78"/>
      <c r="D48" s="78"/>
      <c r="E48" s="6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6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9">
        <f t="shared" si="1"/>
        <v>0</v>
      </c>
    </row>
    <row r="49" spans="1:52" x14ac:dyDescent="0.45">
      <c r="A49" s="12"/>
      <c r="C49" s="78"/>
      <c r="D49" s="78"/>
      <c r="E49" s="6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6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9">
        <f t="shared" si="1"/>
        <v>0</v>
      </c>
    </row>
    <row r="50" spans="1:52" x14ac:dyDescent="0.45">
      <c r="A50" s="12"/>
      <c r="C50" s="78"/>
      <c r="D50" s="78"/>
      <c r="E50" s="6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6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9">
        <f t="shared" si="1"/>
        <v>0</v>
      </c>
    </row>
    <row r="51" spans="1:52" x14ac:dyDescent="0.45">
      <c r="A51" s="12"/>
      <c r="C51" s="78"/>
      <c r="D51" s="78"/>
      <c r="E51" s="6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6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9">
        <f t="shared" si="1"/>
        <v>0</v>
      </c>
    </row>
    <row r="52" spans="1:52" x14ac:dyDescent="0.45">
      <c r="A52" s="12"/>
      <c r="C52" s="78"/>
      <c r="D52" s="78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6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9">
        <f t="shared" si="1"/>
        <v>0</v>
      </c>
    </row>
    <row r="53" spans="1:52" x14ac:dyDescent="0.45">
      <c r="A53" s="12"/>
      <c r="C53" s="78"/>
      <c r="D53" s="78"/>
      <c r="E53" s="6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6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9">
        <f t="shared" si="1"/>
        <v>0</v>
      </c>
    </row>
    <row r="54" spans="1:52" x14ac:dyDescent="0.45">
      <c r="A54" s="12"/>
      <c r="C54" s="78"/>
      <c r="D54" s="78"/>
      <c r="E54" s="6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6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9">
        <f t="shared" si="1"/>
        <v>0</v>
      </c>
    </row>
    <row r="55" spans="1:52" x14ac:dyDescent="0.45">
      <c r="A55" s="12"/>
      <c r="C55" s="78"/>
      <c r="D55" s="78"/>
      <c r="E55" s="6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6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9">
        <f t="shared" si="1"/>
        <v>0</v>
      </c>
    </row>
    <row r="56" spans="1:52" x14ac:dyDescent="0.45">
      <c r="A56" s="12"/>
      <c r="C56" s="78"/>
      <c r="D56" s="78"/>
      <c r="E56" s="6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6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9">
        <f t="shared" si="1"/>
        <v>0</v>
      </c>
    </row>
    <row r="57" spans="1:52" x14ac:dyDescent="0.45">
      <c r="A57" s="12"/>
      <c r="C57" s="78"/>
      <c r="D57" s="78"/>
      <c r="E57" s="6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6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9">
        <f t="shared" si="1"/>
        <v>0</v>
      </c>
    </row>
    <row r="58" spans="1:52" x14ac:dyDescent="0.45">
      <c r="A58" s="12"/>
      <c r="C58" s="78"/>
      <c r="D58" s="78"/>
      <c r="E58" s="6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6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9">
        <f t="shared" si="1"/>
        <v>0</v>
      </c>
    </row>
    <row r="59" spans="1:52" x14ac:dyDescent="0.45">
      <c r="A59" s="12"/>
      <c r="C59" s="78"/>
      <c r="D59" s="78"/>
      <c r="E59" s="6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6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">
        <f t="shared" si="1"/>
        <v>0</v>
      </c>
    </row>
    <row r="60" spans="1:52" x14ac:dyDescent="0.45">
      <c r="A60" s="12"/>
      <c r="C60" s="78"/>
      <c r="D60" s="78"/>
      <c r="E60" s="6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6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9">
        <f t="shared" si="1"/>
        <v>0</v>
      </c>
    </row>
    <row r="61" spans="1:52" x14ac:dyDescent="0.45">
      <c r="A61" s="12"/>
      <c r="C61" s="78"/>
      <c r="D61" s="78"/>
      <c r="E61" s="6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9">
        <f t="shared" si="1"/>
        <v>0</v>
      </c>
    </row>
    <row r="62" spans="1:52" x14ac:dyDescent="0.45">
      <c r="A62" s="12"/>
      <c r="C62" s="78"/>
      <c r="D62" s="78"/>
      <c r="E62" s="6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9">
        <f t="shared" si="1"/>
        <v>0</v>
      </c>
    </row>
    <row r="63" spans="1:52" x14ac:dyDescent="0.45">
      <c r="A63" s="12"/>
      <c r="C63" s="78"/>
      <c r="D63" s="78"/>
      <c r="E63" s="6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9">
        <f t="shared" si="1"/>
        <v>0</v>
      </c>
    </row>
    <row r="64" spans="1:52" x14ac:dyDescent="0.45">
      <c r="A64" s="12"/>
      <c r="C64" s="78"/>
      <c r="D64" s="78"/>
      <c r="E64" s="6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9">
        <f t="shared" si="1"/>
        <v>0</v>
      </c>
    </row>
    <row r="65" spans="1:52" x14ac:dyDescent="0.45">
      <c r="A65" s="12"/>
      <c r="C65" s="78"/>
      <c r="D65" s="78"/>
      <c r="E65" s="6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9">
        <f t="shared" si="1"/>
        <v>0</v>
      </c>
    </row>
    <row r="66" spans="1:52" x14ac:dyDescent="0.45">
      <c r="A66" s="12"/>
      <c r="C66" s="78"/>
      <c r="D66" s="78"/>
      <c r="E66" s="6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6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9">
        <f t="shared" si="1"/>
        <v>0</v>
      </c>
    </row>
    <row r="67" spans="1:52" x14ac:dyDescent="0.45">
      <c r="A67" s="12"/>
      <c r="C67" s="78"/>
      <c r="D67" s="78"/>
      <c r="E67" s="6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6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9">
        <f t="shared" si="1"/>
        <v>0</v>
      </c>
    </row>
    <row r="68" spans="1:52" x14ac:dyDescent="0.45">
      <c r="A68" s="12"/>
      <c r="C68" s="78"/>
      <c r="D68" s="78"/>
      <c r="E68" s="6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6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9">
        <f t="shared" si="1"/>
        <v>0</v>
      </c>
    </row>
    <row r="69" spans="1:52" x14ac:dyDescent="0.45">
      <c r="A69" s="12"/>
      <c r="C69" s="78"/>
      <c r="D69" s="78"/>
      <c r="E69" s="6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6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9">
        <f t="shared" si="1"/>
        <v>0</v>
      </c>
    </row>
    <row r="70" spans="1:52" x14ac:dyDescent="0.45">
      <c r="A70" s="12"/>
      <c r="C70" s="78"/>
      <c r="D70" s="78"/>
      <c r="E70" s="6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6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9">
        <f t="shared" si="1"/>
        <v>0</v>
      </c>
    </row>
    <row r="71" spans="1:52" x14ac:dyDescent="0.45">
      <c r="A71" s="12"/>
      <c r="C71" s="78"/>
      <c r="D71" s="78"/>
      <c r="E71" s="6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6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9">
        <f t="shared" si="1"/>
        <v>0</v>
      </c>
    </row>
    <row r="72" spans="1:52" x14ac:dyDescent="0.45">
      <c r="A72" s="12"/>
      <c r="C72" s="78"/>
      <c r="D72" s="78"/>
      <c r="E72" s="6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6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9">
        <f t="shared" ref="AZ72:AZ103" si="2">SUM(C72:AY72)</f>
        <v>0</v>
      </c>
    </row>
    <row r="73" spans="1:52" x14ac:dyDescent="0.45">
      <c r="A73" s="12"/>
      <c r="C73" s="78"/>
      <c r="D73" s="78"/>
      <c r="E73" s="6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6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9">
        <f t="shared" si="2"/>
        <v>0</v>
      </c>
    </row>
    <row r="74" spans="1:52" x14ac:dyDescent="0.45">
      <c r="A74" s="12"/>
      <c r="C74" s="78"/>
      <c r="D74" s="78"/>
      <c r="E74" s="6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6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9">
        <f t="shared" si="2"/>
        <v>0</v>
      </c>
    </row>
    <row r="75" spans="1:52" x14ac:dyDescent="0.45">
      <c r="A75" s="12"/>
      <c r="C75" s="78"/>
      <c r="D75" s="78"/>
      <c r="E75" s="6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6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9">
        <f t="shared" si="2"/>
        <v>0</v>
      </c>
    </row>
    <row r="76" spans="1:52" x14ac:dyDescent="0.45">
      <c r="A76" s="12"/>
      <c r="C76" s="78"/>
      <c r="D76" s="78"/>
      <c r="E76" s="6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6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9">
        <f t="shared" si="2"/>
        <v>0</v>
      </c>
    </row>
    <row r="77" spans="1:52" x14ac:dyDescent="0.45">
      <c r="A77" s="12"/>
      <c r="C77" s="78"/>
      <c r="D77" s="78"/>
      <c r="E77" s="6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6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9">
        <f t="shared" si="2"/>
        <v>0</v>
      </c>
    </row>
    <row r="78" spans="1:52" x14ac:dyDescent="0.45">
      <c r="A78" s="12"/>
      <c r="C78" s="78"/>
      <c r="D78" s="78"/>
      <c r="E78" s="6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6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9">
        <f t="shared" si="2"/>
        <v>0</v>
      </c>
    </row>
    <row r="79" spans="1:52" x14ac:dyDescent="0.45">
      <c r="A79" s="12"/>
      <c r="C79" s="78"/>
      <c r="D79" s="78"/>
      <c r="E79" s="6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6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9">
        <f t="shared" si="2"/>
        <v>0</v>
      </c>
    </row>
    <row r="80" spans="1:52" x14ac:dyDescent="0.45">
      <c r="A80" s="12"/>
      <c r="C80" s="78"/>
      <c r="D80" s="78"/>
      <c r="E80" s="6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6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9">
        <f t="shared" si="2"/>
        <v>0</v>
      </c>
    </row>
    <row r="81" spans="1:52" x14ac:dyDescent="0.45">
      <c r="A81" s="12"/>
      <c r="C81" s="78"/>
      <c r="D81" s="78"/>
      <c r="E81" s="6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6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9">
        <f t="shared" si="2"/>
        <v>0</v>
      </c>
    </row>
    <row r="82" spans="1:52" x14ac:dyDescent="0.45">
      <c r="A82" s="12"/>
      <c r="C82" s="78"/>
      <c r="D82" s="78"/>
      <c r="E82" s="6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6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9">
        <f t="shared" si="2"/>
        <v>0</v>
      </c>
    </row>
    <row r="83" spans="1:52" x14ac:dyDescent="0.45">
      <c r="A83" s="12"/>
      <c r="C83" s="78"/>
      <c r="D83" s="78"/>
      <c r="E83" s="6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6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9">
        <f t="shared" si="2"/>
        <v>0</v>
      </c>
    </row>
    <row r="84" spans="1:52" x14ac:dyDescent="0.45">
      <c r="A84" s="12"/>
      <c r="C84" s="78"/>
      <c r="D84" s="78"/>
      <c r="E84" s="6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6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9">
        <f t="shared" si="2"/>
        <v>0</v>
      </c>
    </row>
    <row r="85" spans="1:52" x14ac:dyDescent="0.45">
      <c r="A85" s="12"/>
      <c r="C85" s="78"/>
      <c r="D85" s="78"/>
      <c r="E85" s="6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6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9">
        <f t="shared" si="2"/>
        <v>0</v>
      </c>
    </row>
    <row r="86" spans="1:52" x14ac:dyDescent="0.45">
      <c r="A86" s="12"/>
      <c r="C86" s="78"/>
      <c r="D86" s="78"/>
      <c r="E86" s="6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6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9">
        <f t="shared" si="2"/>
        <v>0</v>
      </c>
    </row>
    <row r="87" spans="1:52" x14ac:dyDescent="0.45">
      <c r="A87" s="12"/>
      <c r="C87" s="78"/>
      <c r="D87" s="78"/>
      <c r="E87" s="6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6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9">
        <f t="shared" si="2"/>
        <v>0</v>
      </c>
    </row>
    <row r="88" spans="1:52" x14ac:dyDescent="0.45">
      <c r="A88" s="12"/>
      <c r="C88" s="78"/>
      <c r="D88" s="78"/>
      <c r="E88" s="6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6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9">
        <f t="shared" si="2"/>
        <v>0</v>
      </c>
    </row>
    <row r="89" spans="1:52" x14ac:dyDescent="0.45">
      <c r="A89" s="12"/>
      <c r="C89" s="78"/>
      <c r="D89" s="78"/>
      <c r="E89" s="6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6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9">
        <f t="shared" si="2"/>
        <v>0</v>
      </c>
    </row>
    <row r="90" spans="1:52" x14ac:dyDescent="0.45">
      <c r="A90" s="12"/>
      <c r="C90" s="78"/>
      <c r="D90" s="78"/>
      <c r="E90" s="6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6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9">
        <f t="shared" si="2"/>
        <v>0</v>
      </c>
    </row>
    <row r="91" spans="1:52" x14ac:dyDescent="0.45">
      <c r="A91" s="12"/>
      <c r="C91" s="78"/>
      <c r="D91" s="78"/>
      <c r="E91" s="6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6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9">
        <f t="shared" si="2"/>
        <v>0</v>
      </c>
    </row>
    <row r="92" spans="1:52" x14ac:dyDescent="0.45">
      <c r="A92" s="12"/>
      <c r="C92" s="78"/>
      <c r="D92" s="78"/>
      <c r="E92" s="6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6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9">
        <f t="shared" si="2"/>
        <v>0</v>
      </c>
    </row>
    <row r="93" spans="1:52" x14ac:dyDescent="0.45">
      <c r="A93" s="12"/>
      <c r="C93" s="78"/>
      <c r="D93" s="78"/>
      <c r="E93" s="6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6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9">
        <f t="shared" si="2"/>
        <v>0</v>
      </c>
    </row>
    <row r="94" spans="1:52" x14ac:dyDescent="0.45">
      <c r="A94" s="12"/>
      <c r="C94" s="78"/>
      <c r="D94" s="78"/>
      <c r="E94" s="6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6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9">
        <f t="shared" si="2"/>
        <v>0</v>
      </c>
    </row>
    <row r="95" spans="1:52" x14ac:dyDescent="0.45">
      <c r="A95" s="12"/>
      <c r="C95" s="78"/>
      <c r="D95" s="78"/>
      <c r="E95" s="6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6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9">
        <f t="shared" si="2"/>
        <v>0</v>
      </c>
    </row>
    <row r="96" spans="1:52" x14ac:dyDescent="0.45">
      <c r="A96" s="12"/>
      <c r="C96" s="78"/>
      <c r="D96" s="78"/>
      <c r="E96" s="6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6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9">
        <f t="shared" si="2"/>
        <v>0</v>
      </c>
    </row>
    <row r="97" spans="1:52" x14ac:dyDescent="0.45">
      <c r="A97" s="12"/>
      <c r="C97" s="78"/>
      <c r="D97" s="78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6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9">
        <f t="shared" si="2"/>
        <v>0</v>
      </c>
    </row>
    <row r="98" spans="1:52" x14ac:dyDescent="0.45">
      <c r="A98" s="12"/>
      <c r="C98" s="78"/>
      <c r="D98" s="78"/>
      <c r="E98" s="6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6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9">
        <f t="shared" si="2"/>
        <v>0</v>
      </c>
    </row>
    <row r="99" spans="1:52" x14ac:dyDescent="0.45">
      <c r="A99" s="12"/>
      <c r="C99" s="78"/>
      <c r="D99" s="78"/>
      <c r="E99" s="6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6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9">
        <f t="shared" si="2"/>
        <v>0</v>
      </c>
    </row>
    <row r="100" spans="1:52" x14ac:dyDescent="0.45">
      <c r="A100" s="12"/>
      <c r="C100" s="78"/>
      <c r="D100" s="78"/>
      <c r="E100" s="6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6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9">
        <f t="shared" si="2"/>
        <v>0</v>
      </c>
    </row>
    <row r="101" spans="1:52" x14ac:dyDescent="0.45">
      <c r="A101" s="12"/>
      <c r="C101" s="78"/>
      <c r="D101" s="78"/>
      <c r="E101" s="6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6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9">
        <f t="shared" si="2"/>
        <v>0</v>
      </c>
    </row>
    <row r="102" spans="1:52" x14ac:dyDescent="0.45">
      <c r="A102" s="12"/>
      <c r="C102" s="78"/>
      <c r="D102" s="78"/>
      <c r="E102" s="6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6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9">
        <f t="shared" si="2"/>
        <v>0</v>
      </c>
    </row>
    <row r="103" spans="1:52" x14ac:dyDescent="0.45">
      <c r="A103" s="12"/>
      <c r="C103" s="78"/>
      <c r="D103" s="78"/>
      <c r="E103" s="6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6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9">
        <f t="shared" si="2"/>
        <v>0</v>
      </c>
    </row>
    <row r="104" spans="1:52" x14ac:dyDescent="0.45">
      <c r="A104" s="12"/>
      <c r="C104" s="78"/>
      <c r="D104" s="78"/>
      <c r="E104" s="6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6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9">
        <f t="shared" ref="AZ104:AZ135" si="3">SUM(C104:AY104)</f>
        <v>0</v>
      </c>
    </row>
    <row r="105" spans="1:52" x14ac:dyDescent="0.45">
      <c r="A105" s="12"/>
      <c r="C105" s="78"/>
      <c r="D105" s="78"/>
      <c r="E105" s="6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6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9">
        <f t="shared" si="3"/>
        <v>0</v>
      </c>
    </row>
    <row r="106" spans="1:52" x14ac:dyDescent="0.45">
      <c r="A106" s="12"/>
      <c r="C106" s="78"/>
      <c r="D106" s="78"/>
      <c r="E106" s="6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6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9">
        <f t="shared" si="3"/>
        <v>0</v>
      </c>
    </row>
    <row r="107" spans="1:52" x14ac:dyDescent="0.45">
      <c r="A107" s="12"/>
      <c r="C107" s="78"/>
      <c r="D107" s="78"/>
      <c r="E107" s="6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6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9">
        <f t="shared" si="3"/>
        <v>0</v>
      </c>
    </row>
    <row r="108" spans="1:52" x14ac:dyDescent="0.45">
      <c r="A108" s="12"/>
      <c r="C108" s="78"/>
      <c r="D108" s="78"/>
      <c r="E108" s="6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6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9">
        <f t="shared" si="3"/>
        <v>0</v>
      </c>
    </row>
    <row r="109" spans="1:52" x14ac:dyDescent="0.45">
      <c r="A109" s="12"/>
      <c r="C109" s="78"/>
      <c r="D109" s="78"/>
      <c r="E109" s="6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6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9">
        <f t="shared" si="3"/>
        <v>0</v>
      </c>
    </row>
    <row r="110" spans="1:52" x14ac:dyDescent="0.45">
      <c r="A110" s="12"/>
      <c r="C110" s="78"/>
      <c r="D110" s="78"/>
      <c r="E110" s="6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6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9">
        <f t="shared" si="3"/>
        <v>0</v>
      </c>
    </row>
    <row r="111" spans="1:52" x14ac:dyDescent="0.45">
      <c r="A111" s="12"/>
      <c r="C111" s="78"/>
      <c r="D111" s="78"/>
      <c r="E111" s="6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6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9">
        <f t="shared" si="3"/>
        <v>0</v>
      </c>
    </row>
    <row r="112" spans="1:52" x14ac:dyDescent="0.45">
      <c r="A112" s="12"/>
      <c r="C112" s="78"/>
      <c r="D112" s="78"/>
      <c r="E112" s="6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6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9">
        <f t="shared" si="3"/>
        <v>0</v>
      </c>
    </row>
    <row r="113" spans="1:52" x14ac:dyDescent="0.45">
      <c r="A113" s="12"/>
      <c r="C113" s="78"/>
      <c r="D113" s="78"/>
      <c r="E113" s="6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6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9">
        <f t="shared" si="3"/>
        <v>0</v>
      </c>
    </row>
    <row r="114" spans="1:52" x14ac:dyDescent="0.45">
      <c r="A114" s="12"/>
      <c r="C114" s="78"/>
      <c r="D114" s="78"/>
      <c r="E114" s="6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6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9">
        <f t="shared" si="3"/>
        <v>0</v>
      </c>
    </row>
    <row r="115" spans="1:52" x14ac:dyDescent="0.45">
      <c r="A115" s="12"/>
      <c r="C115" s="78"/>
      <c r="D115" s="78"/>
      <c r="E115" s="6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6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9">
        <f t="shared" si="3"/>
        <v>0</v>
      </c>
    </row>
    <row r="116" spans="1:52" x14ac:dyDescent="0.45">
      <c r="A116" s="12"/>
      <c r="C116" s="78"/>
      <c r="D116" s="78"/>
      <c r="E116" s="6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6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9">
        <f t="shared" si="3"/>
        <v>0</v>
      </c>
    </row>
    <row r="117" spans="1:52" x14ac:dyDescent="0.45">
      <c r="A117" s="12"/>
      <c r="C117" s="78"/>
      <c r="D117" s="78"/>
      <c r="E117" s="6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6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9">
        <f t="shared" si="3"/>
        <v>0</v>
      </c>
    </row>
    <row r="118" spans="1:52" x14ac:dyDescent="0.45">
      <c r="A118" s="12"/>
      <c r="C118" s="78"/>
      <c r="D118" s="78"/>
      <c r="E118" s="6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6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9">
        <f t="shared" si="3"/>
        <v>0</v>
      </c>
    </row>
    <row r="119" spans="1:52" x14ac:dyDescent="0.45">
      <c r="A119" s="12"/>
      <c r="C119" s="78"/>
      <c r="D119" s="78"/>
      <c r="E119" s="6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6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9">
        <f t="shared" si="3"/>
        <v>0</v>
      </c>
    </row>
    <row r="120" spans="1:52" x14ac:dyDescent="0.45">
      <c r="A120" s="12"/>
      <c r="C120" s="78"/>
      <c r="D120" s="78"/>
      <c r="E120" s="6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6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9">
        <f t="shared" si="3"/>
        <v>0</v>
      </c>
    </row>
    <row r="121" spans="1:52" x14ac:dyDescent="0.45">
      <c r="A121" s="12"/>
      <c r="C121" s="78"/>
      <c r="D121" s="78"/>
      <c r="E121" s="6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6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9">
        <f t="shared" si="3"/>
        <v>0</v>
      </c>
    </row>
    <row r="122" spans="1:52" x14ac:dyDescent="0.45">
      <c r="A122" s="12"/>
      <c r="C122" s="78"/>
      <c r="D122" s="78"/>
      <c r="E122" s="6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6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9">
        <f t="shared" si="3"/>
        <v>0</v>
      </c>
    </row>
    <row r="123" spans="1:52" x14ac:dyDescent="0.45">
      <c r="A123" s="12"/>
      <c r="C123" s="78"/>
      <c r="D123" s="78"/>
      <c r="E123" s="6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6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9">
        <f t="shared" si="3"/>
        <v>0</v>
      </c>
    </row>
    <row r="124" spans="1:52" x14ac:dyDescent="0.45">
      <c r="A124" s="12"/>
      <c r="C124" s="78"/>
      <c r="D124" s="78"/>
      <c r="E124" s="6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6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9">
        <f t="shared" si="3"/>
        <v>0</v>
      </c>
    </row>
    <row r="125" spans="1:52" x14ac:dyDescent="0.45">
      <c r="A125" s="12"/>
      <c r="C125" s="78"/>
      <c r="D125" s="78"/>
      <c r="E125" s="6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6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9">
        <f t="shared" si="3"/>
        <v>0</v>
      </c>
    </row>
    <row r="126" spans="1:52" x14ac:dyDescent="0.45">
      <c r="A126" s="12"/>
      <c r="C126" s="78"/>
      <c r="D126" s="78"/>
      <c r="E126" s="6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6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9">
        <f t="shared" si="3"/>
        <v>0</v>
      </c>
    </row>
    <row r="127" spans="1:52" x14ac:dyDescent="0.45">
      <c r="A127" s="12"/>
      <c r="C127" s="78"/>
      <c r="D127" s="78"/>
      <c r="E127" s="6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6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9">
        <f t="shared" si="3"/>
        <v>0</v>
      </c>
    </row>
    <row r="128" spans="1:52" x14ac:dyDescent="0.45">
      <c r="A128" s="12"/>
      <c r="C128" s="78"/>
      <c r="D128" s="78"/>
      <c r="E128" s="6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6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9">
        <f t="shared" si="3"/>
        <v>0</v>
      </c>
    </row>
    <row r="129" spans="1:52" x14ac:dyDescent="0.45">
      <c r="A129" s="12"/>
      <c r="C129" s="78"/>
      <c r="D129" s="78"/>
      <c r="E129" s="6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6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9">
        <f t="shared" si="3"/>
        <v>0</v>
      </c>
    </row>
    <row r="130" spans="1:52" x14ac:dyDescent="0.45">
      <c r="A130" s="12"/>
      <c r="C130" s="78"/>
      <c r="D130" s="78"/>
      <c r="E130" s="6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6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9">
        <f t="shared" si="3"/>
        <v>0</v>
      </c>
    </row>
    <row r="131" spans="1:52" x14ac:dyDescent="0.45">
      <c r="A131" s="12"/>
      <c r="C131" s="78"/>
      <c r="D131" s="78"/>
      <c r="E131" s="6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6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9">
        <f t="shared" si="3"/>
        <v>0</v>
      </c>
    </row>
    <row r="132" spans="1:52" x14ac:dyDescent="0.45">
      <c r="A132" s="12"/>
      <c r="C132" s="78"/>
      <c r="D132" s="78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6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9">
        <f t="shared" si="3"/>
        <v>0</v>
      </c>
    </row>
    <row r="133" spans="1:52" x14ac:dyDescent="0.45">
      <c r="A133" s="12"/>
      <c r="C133" s="78"/>
      <c r="D133" s="78"/>
      <c r="E133" s="6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6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9">
        <f t="shared" si="3"/>
        <v>0</v>
      </c>
    </row>
    <row r="134" spans="1:52" x14ac:dyDescent="0.45">
      <c r="A134" s="12"/>
      <c r="C134" s="78"/>
      <c r="D134" s="78"/>
      <c r="E134" s="6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6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9">
        <f t="shared" si="3"/>
        <v>0</v>
      </c>
    </row>
    <row r="135" spans="1:52" x14ac:dyDescent="0.45">
      <c r="A135" s="12"/>
      <c r="C135" s="78"/>
      <c r="D135" s="78"/>
      <c r="E135" s="6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6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9">
        <f t="shared" si="3"/>
        <v>0</v>
      </c>
    </row>
    <row r="136" spans="1:52" x14ac:dyDescent="0.45">
      <c r="A136" s="12"/>
      <c r="C136" s="78"/>
      <c r="D136" s="78"/>
      <c r="E136" s="6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6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9">
        <f t="shared" ref="AZ136:AZ167" si="4">SUM(C136:AY136)</f>
        <v>0</v>
      </c>
    </row>
    <row r="137" spans="1:52" x14ac:dyDescent="0.45">
      <c r="A137" s="12"/>
      <c r="C137" s="78"/>
      <c r="D137" s="78"/>
      <c r="E137" s="6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6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9">
        <f t="shared" si="4"/>
        <v>0</v>
      </c>
    </row>
    <row r="138" spans="1:52" x14ac:dyDescent="0.45">
      <c r="A138" s="12"/>
      <c r="C138" s="78"/>
      <c r="D138" s="78"/>
      <c r="E138" s="6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6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9">
        <f t="shared" si="4"/>
        <v>0</v>
      </c>
    </row>
    <row r="139" spans="1:52" x14ac:dyDescent="0.45">
      <c r="A139" s="12"/>
      <c r="C139" s="78"/>
      <c r="D139" s="78"/>
      <c r="E139" s="6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6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9">
        <f t="shared" si="4"/>
        <v>0</v>
      </c>
    </row>
    <row r="140" spans="1:52" x14ac:dyDescent="0.45">
      <c r="A140" s="12"/>
      <c r="C140" s="78"/>
      <c r="D140" s="78"/>
      <c r="E140" s="6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6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9">
        <f t="shared" si="4"/>
        <v>0</v>
      </c>
    </row>
    <row r="141" spans="1:52" x14ac:dyDescent="0.45">
      <c r="A141" s="12"/>
      <c r="C141" s="78"/>
      <c r="D141" s="78"/>
      <c r="E141" s="6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6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9">
        <f t="shared" si="4"/>
        <v>0</v>
      </c>
    </row>
    <row r="142" spans="1:52" x14ac:dyDescent="0.45">
      <c r="A142" s="12"/>
      <c r="C142" s="78"/>
      <c r="D142" s="78"/>
      <c r="E142" s="6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6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9">
        <f t="shared" si="4"/>
        <v>0</v>
      </c>
    </row>
    <row r="143" spans="1:52" x14ac:dyDescent="0.45">
      <c r="A143" s="12"/>
      <c r="C143" s="78"/>
      <c r="D143" s="78"/>
      <c r="E143" s="6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6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9">
        <f t="shared" si="4"/>
        <v>0</v>
      </c>
    </row>
    <row r="144" spans="1:52" x14ac:dyDescent="0.45">
      <c r="A144" s="12"/>
      <c r="C144" s="78"/>
      <c r="D144" s="78"/>
      <c r="E144" s="6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6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9">
        <f t="shared" si="4"/>
        <v>0</v>
      </c>
    </row>
    <row r="145" spans="1:52" x14ac:dyDescent="0.45">
      <c r="A145" s="12"/>
      <c r="C145" s="78"/>
      <c r="D145" s="78"/>
      <c r="E145" s="6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6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9">
        <f t="shared" si="4"/>
        <v>0</v>
      </c>
    </row>
    <row r="146" spans="1:52" x14ac:dyDescent="0.45">
      <c r="A146" s="12"/>
      <c r="C146" s="78"/>
      <c r="D146" s="78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6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9">
        <f t="shared" si="4"/>
        <v>0</v>
      </c>
    </row>
    <row r="147" spans="1:52" x14ac:dyDescent="0.45">
      <c r="A147" s="12"/>
      <c r="C147" s="78"/>
      <c r="D147" s="78"/>
      <c r="E147" s="6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6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9">
        <f t="shared" si="4"/>
        <v>0</v>
      </c>
    </row>
    <row r="148" spans="1:52" x14ac:dyDescent="0.45">
      <c r="A148" s="12"/>
      <c r="C148" s="78"/>
      <c r="D148" s="78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6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9">
        <f t="shared" si="4"/>
        <v>0</v>
      </c>
    </row>
    <row r="149" spans="1:52" x14ac:dyDescent="0.45">
      <c r="A149" s="12"/>
      <c r="C149" s="78"/>
      <c r="D149" s="78"/>
      <c r="E149" s="6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6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9">
        <f t="shared" si="4"/>
        <v>0</v>
      </c>
    </row>
    <row r="150" spans="1:52" x14ac:dyDescent="0.45">
      <c r="A150" s="12"/>
      <c r="C150" s="78"/>
      <c r="D150" s="78"/>
      <c r="E150" s="6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6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9">
        <f t="shared" si="4"/>
        <v>0</v>
      </c>
    </row>
    <row r="151" spans="1:52" x14ac:dyDescent="0.45">
      <c r="A151" s="12"/>
      <c r="C151" s="78"/>
      <c r="D151" s="78"/>
      <c r="E151" s="6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6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9">
        <f t="shared" si="4"/>
        <v>0</v>
      </c>
    </row>
    <row r="152" spans="1:52" x14ac:dyDescent="0.45">
      <c r="A152" s="12"/>
      <c r="C152" s="78"/>
      <c r="D152" s="78"/>
      <c r="E152" s="6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6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9">
        <f t="shared" si="4"/>
        <v>0</v>
      </c>
    </row>
    <row r="153" spans="1:52" x14ac:dyDescent="0.45">
      <c r="A153" s="12"/>
      <c r="C153" s="78"/>
      <c r="D153" s="78"/>
      <c r="E153" s="6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6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9">
        <f t="shared" si="4"/>
        <v>0</v>
      </c>
    </row>
    <row r="154" spans="1:52" x14ac:dyDescent="0.45">
      <c r="A154" s="12"/>
      <c r="C154" s="78"/>
      <c r="D154" s="78"/>
      <c r="E154" s="6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6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9">
        <f t="shared" si="4"/>
        <v>0</v>
      </c>
    </row>
    <row r="155" spans="1:52" x14ac:dyDescent="0.45">
      <c r="A155" s="12"/>
      <c r="C155" s="78"/>
      <c r="D155" s="78"/>
      <c r="E155" s="6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6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9">
        <f t="shared" si="4"/>
        <v>0</v>
      </c>
    </row>
    <row r="156" spans="1:52" x14ac:dyDescent="0.45">
      <c r="A156" s="12"/>
      <c r="C156" s="78"/>
      <c r="D156" s="78"/>
      <c r="E156" s="6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6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9">
        <f t="shared" si="4"/>
        <v>0</v>
      </c>
    </row>
    <row r="157" spans="1:52" x14ac:dyDescent="0.45">
      <c r="A157" s="12"/>
      <c r="C157" s="78"/>
      <c r="D157" s="78"/>
      <c r="E157" s="6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6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9">
        <f t="shared" si="4"/>
        <v>0</v>
      </c>
    </row>
    <row r="158" spans="1:52" x14ac:dyDescent="0.45">
      <c r="A158" s="12"/>
      <c r="C158" s="78"/>
      <c r="D158" s="78"/>
      <c r="E158" s="6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6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9">
        <f t="shared" si="4"/>
        <v>0</v>
      </c>
    </row>
    <row r="159" spans="1:52" x14ac:dyDescent="0.45">
      <c r="A159" s="12"/>
      <c r="C159" s="78"/>
      <c r="D159" s="78"/>
      <c r="E159" s="6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6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9">
        <f t="shared" si="4"/>
        <v>0</v>
      </c>
    </row>
    <row r="160" spans="1:52" x14ac:dyDescent="0.45">
      <c r="A160" s="12"/>
      <c r="C160" s="78"/>
      <c r="D160" s="78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6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9">
        <f t="shared" si="4"/>
        <v>0</v>
      </c>
    </row>
    <row r="161" spans="1:52" x14ac:dyDescent="0.45">
      <c r="A161" s="12"/>
      <c r="C161" s="78"/>
      <c r="D161" s="78"/>
      <c r="E161" s="6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6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9">
        <f t="shared" si="4"/>
        <v>0</v>
      </c>
    </row>
    <row r="162" spans="1:52" x14ac:dyDescent="0.45">
      <c r="A162" s="12"/>
      <c r="C162" s="78"/>
      <c r="D162" s="78"/>
      <c r="E162" s="6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6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9">
        <f t="shared" si="4"/>
        <v>0</v>
      </c>
    </row>
    <row r="163" spans="1:52" x14ac:dyDescent="0.45">
      <c r="A163" s="12"/>
      <c r="C163" s="78"/>
      <c r="D163" s="78"/>
      <c r="E163" s="6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6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9">
        <f t="shared" si="4"/>
        <v>0</v>
      </c>
    </row>
    <row r="164" spans="1:52" x14ac:dyDescent="0.45">
      <c r="A164" s="12"/>
      <c r="C164" s="78"/>
      <c r="D164" s="78"/>
      <c r="E164" s="6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6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9">
        <f t="shared" si="4"/>
        <v>0</v>
      </c>
    </row>
    <row r="165" spans="1:52" x14ac:dyDescent="0.45">
      <c r="A165" s="12"/>
      <c r="C165" s="78"/>
      <c r="D165" s="78"/>
      <c r="E165" s="6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6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9">
        <f t="shared" si="4"/>
        <v>0</v>
      </c>
    </row>
    <row r="166" spans="1:52" x14ac:dyDescent="0.45">
      <c r="A166" s="12"/>
      <c r="C166" s="78"/>
      <c r="D166" s="78"/>
      <c r="E166" s="6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6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9">
        <f t="shared" si="4"/>
        <v>0</v>
      </c>
    </row>
    <row r="167" spans="1:52" x14ac:dyDescent="0.45">
      <c r="A167" s="12"/>
      <c r="C167" s="78"/>
      <c r="D167" s="78"/>
      <c r="E167" s="6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6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9">
        <f t="shared" si="4"/>
        <v>0</v>
      </c>
    </row>
    <row r="168" spans="1:52" x14ac:dyDescent="0.45">
      <c r="A168" s="12"/>
      <c r="C168" s="78"/>
      <c r="D168" s="78"/>
      <c r="E168" s="6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6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9">
        <f t="shared" ref="AZ168:AZ199" si="5">SUM(C168:AY168)</f>
        <v>0</v>
      </c>
    </row>
    <row r="169" spans="1:52" x14ac:dyDescent="0.45">
      <c r="A169" s="12"/>
      <c r="C169" s="78"/>
      <c r="D169" s="78"/>
      <c r="E169" s="6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6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9">
        <f t="shared" si="5"/>
        <v>0</v>
      </c>
    </row>
    <row r="170" spans="1:52" x14ac:dyDescent="0.45">
      <c r="A170" s="12"/>
      <c r="C170" s="78"/>
      <c r="D170" s="78"/>
      <c r="E170" s="6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6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9">
        <f t="shared" si="5"/>
        <v>0</v>
      </c>
    </row>
    <row r="171" spans="1:52" x14ac:dyDescent="0.45">
      <c r="A171" s="12"/>
      <c r="C171" s="78"/>
      <c r="D171" s="78"/>
      <c r="E171" s="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6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9">
        <f t="shared" si="5"/>
        <v>0</v>
      </c>
    </row>
    <row r="172" spans="1:52" x14ac:dyDescent="0.45">
      <c r="A172" s="12"/>
      <c r="C172" s="78"/>
      <c r="D172" s="78"/>
      <c r="E172" s="6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6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9">
        <f t="shared" si="5"/>
        <v>0</v>
      </c>
    </row>
    <row r="173" spans="1:52" x14ac:dyDescent="0.45">
      <c r="A173" s="12"/>
      <c r="C173" s="78"/>
      <c r="D173" s="78"/>
      <c r="E173" s="6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6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9">
        <f t="shared" si="5"/>
        <v>0</v>
      </c>
    </row>
    <row r="174" spans="1:52" x14ac:dyDescent="0.45">
      <c r="A174" s="12"/>
      <c r="C174" s="78"/>
      <c r="D174" s="78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6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9">
        <f t="shared" si="5"/>
        <v>0</v>
      </c>
    </row>
    <row r="175" spans="1:52" x14ac:dyDescent="0.45">
      <c r="A175" s="12"/>
      <c r="C175" s="78"/>
      <c r="D175" s="78"/>
      <c r="E175" s="6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6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9">
        <f t="shared" si="5"/>
        <v>0</v>
      </c>
    </row>
    <row r="176" spans="1:52" x14ac:dyDescent="0.45">
      <c r="A176" s="12"/>
      <c r="C176" s="78"/>
      <c r="D176" s="78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6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9">
        <f t="shared" si="5"/>
        <v>0</v>
      </c>
    </row>
    <row r="177" spans="1:52" x14ac:dyDescent="0.45">
      <c r="A177" s="12"/>
      <c r="C177" s="78"/>
      <c r="D177" s="78"/>
      <c r="E177" s="6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6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9">
        <f t="shared" si="5"/>
        <v>0</v>
      </c>
    </row>
    <row r="178" spans="1:52" x14ac:dyDescent="0.45">
      <c r="A178" s="12"/>
      <c r="C178" s="78"/>
      <c r="D178" s="78"/>
      <c r="E178" s="6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6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9">
        <f t="shared" si="5"/>
        <v>0</v>
      </c>
    </row>
    <row r="179" spans="1:52" x14ac:dyDescent="0.45">
      <c r="A179" s="12"/>
      <c r="C179" s="78"/>
      <c r="D179" s="78"/>
      <c r="E179" s="6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6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9">
        <f t="shared" si="5"/>
        <v>0</v>
      </c>
    </row>
    <row r="180" spans="1:52" x14ac:dyDescent="0.45">
      <c r="A180" s="12"/>
      <c r="C180" s="78"/>
      <c r="D180" s="78"/>
      <c r="E180" s="6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6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9">
        <f t="shared" si="5"/>
        <v>0</v>
      </c>
    </row>
    <row r="181" spans="1:52" x14ac:dyDescent="0.45">
      <c r="A181" s="12"/>
      <c r="C181" s="78"/>
      <c r="D181" s="78"/>
      <c r="E181" s="6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6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9">
        <f t="shared" si="5"/>
        <v>0</v>
      </c>
    </row>
    <row r="182" spans="1:52" x14ac:dyDescent="0.45">
      <c r="A182" s="12"/>
      <c r="C182" s="78"/>
      <c r="D182" s="78"/>
      <c r="E182" s="6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6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9">
        <f t="shared" si="5"/>
        <v>0</v>
      </c>
    </row>
    <row r="183" spans="1:52" x14ac:dyDescent="0.45">
      <c r="A183" s="12"/>
      <c r="C183" s="78"/>
      <c r="D183" s="78"/>
      <c r="E183" s="6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6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9">
        <f t="shared" si="5"/>
        <v>0</v>
      </c>
    </row>
    <row r="184" spans="1:52" x14ac:dyDescent="0.45">
      <c r="A184" s="12"/>
      <c r="C184" s="78"/>
      <c r="D184" s="78"/>
      <c r="E184" s="6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6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9">
        <f t="shared" si="5"/>
        <v>0</v>
      </c>
    </row>
    <row r="185" spans="1:52" x14ac:dyDescent="0.45">
      <c r="A185" s="12"/>
      <c r="C185" s="78"/>
      <c r="D185" s="78"/>
      <c r="E185" s="6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6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9">
        <f t="shared" si="5"/>
        <v>0</v>
      </c>
    </row>
    <row r="186" spans="1:52" x14ac:dyDescent="0.45">
      <c r="A186" s="12"/>
      <c r="C186" s="78"/>
      <c r="D186" s="78"/>
      <c r="E186" s="6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6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9">
        <f t="shared" si="5"/>
        <v>0</v>
      </c>
    </row>
    <row r="187" spans="1:52" x14ac:dyDescent="0.45">
      <c r="A187" s="12"/>
      <c r="C187" s="78"/>
      <c r="D187" s="78"/>
      <c r="E187" s="6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6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9">
        <f t="shared" si="5"/>
        <v>0</v>
      </c>
    </row>
    <row r="188" spans="1:52" x14ac:dyDescent="0.45">
      <c r="A188" s="12"/>
      <c r="C188" s="78"/>
      <c r="D188" s="78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6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9">
        <f t="shared" si="5"/>
        <v>0</v>
      </c>
    </row>
    <row r="189" spans="1:52" x14ac:dyDescent="0.45">
      <c r="A189" s="12"/>
      <c r="C189" s="78"/>
      <c r="D189" s="78"/>
      <c r="E189" s="6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6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9">
        <f t="shared" si="5"/>
        <v>0</v>
      </c>
    </row>
    <row r="190" spans="1:52" x14ac:dyDescent="0.45">
      <c r="A190" s="12"/>
      <c r="C190" s="78"/>
      <c r="D190" s="78"/>
      <c r="E190" s="6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6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9">
        <f t="shared" si="5"/>
        <v>0</v>
      </c>
    </row>
    <row r="191" spans="1:52" x14ac:dyDescent="0.45">
      <c r="A191" s="12"/>
      <c r="C191" s="78"/>
      <c r="D191" s="78"/>
      <c r="E191" s="6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6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9">
        <f t="shared" si="5"/>
        <v>0</v>
      </c>
    </row>
    <row r="192" spans="1:52" x14ac:dyDescent="0.45">
      <c r="A192" s="12"/>
      <c r="C192" s="78"/>
      <c r="D192" s="78"/>
      <c r="E192" s="6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6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9">
        <f t="shared" si="5"/>
        <v>0</v>
      </c>
    </row>
    <row r="193" spans="1:52" x14ac:dyDescent="0.45">
      <c r="A193" s="12"/>
      <c r="C193" s="78"/>
      <c r="D193" s="78"/>
      <c r="E193" s="6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6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9">
        <f t="shared" si="5"/>
        <v>0</v>
      </c>
    </row>
    <row r="194" spans="1:52" x14ac:dyDescent="0.45">
      <c r="A194" s="12"/>
      <c r="C194" s="78"/>
      <c r="D194" s="78"/>
      <c r="E194" s="6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6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9">
        <f t="shared" si="5"/>
        <v>0</v>
      </c>
    </row>
    <row r="195" spans="1:52" x14ac:dyDescent="0.45">
      <c r="A195" s="12"/>
      <c r="C195" s="78"/>
      <c r="D195" s="78"/>
      <c r="E195" s="6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6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9">
        <f t="shared" si="5"/>
        <v>0</v>
      </c>
    </row>
    <row r="196" spans="1:52" x14ac:dyDescent="0.45">
      <c r="A196" s="12"/>
      <c r="C196" s="78"/>
      <c r="D196" s="78"/>
      <c r="E196" s="6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6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9">
        <f t="shared" si="5"/>
        <v>0</v>
      </c>
    </row>
    <row r="197" spans="1:52" x14ac:dyDescent="0.45">
      <c r="A197" s="12"/>
      <c r="C197" s="78"/>
      <c r="D197" s="78"/>
      <c r="E197" s="6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6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9">
        <f t="shared" si="5"/>
        <v>0</v>
      </c>
    </row>
    <row r="198" spans="1:52" x14ac:dyDescent="0.45">
      <c r="A198" s="12"/>
      <c r="C198" s="78"/>
      <c r="D198" s="78"/>
      <c r="E198" s="6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6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9">
        <f t="shared" si="5"/>
        <v>0</v>
      </c>
    </row>
    <row r="199" spans="1:52" x14ac:dyDescent="0.45">
      <c r="A199" s="12"/>
      <c r="C199" s="78"/>
      <c r="D199" s="78"/>
      <c r="E199" s="6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6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9">
        <f t="shared" si="5"/>
        <v>0</v>
      </c>
    </row>
    <row r="200" spans="1:52" x14ac:dyDescent="0.45">
      <c r="A200" s="12"/>
      <c r="C200" s="78"/>
      <c r="D200" s="78"/>
      <c r="E200" s="6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6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9">
        <f t="shared" ref="AZ200:AZ206" si="6">SUM(C200:AY200)</f>
        <v>0</v>
      </c>
    </row>
    <row r="201" spans="1:52" x14ac:dyDescent="0.45">
      <c r="A201" s="12"/>
      <c r="C201" s="78"/>
      <c r="D201" s="78"/>
      <c r="E201" s="6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6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9">
        <f t="shared" si="6"/>
        <v>0</v>
      </c>
    </row>
    <row r="202" spans="1:52" x14ac:dyDescent="0.45">
      <c r="A202" s="12"/>
      <c r="C202" s="78"/>
      <c r="D202" s="78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6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9">
        <f t="shared" si="6"/>
        <v>0</v>
      </c>
    </row>
    <row r="203" spans="1:52" x14ac:dyDescent="0.45">
      <c r="A203" s="12"/>
      <c r="C203" s="78"/>
      <c r="D203" s="78"/>
      <c r="E203" s="6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6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9">
        <f t="shared" si="6"/>
        <v>0</v>
      </c>
    </row>
    <row r="204" spans="1:52" x14ac:dyDescent="0.45">
      <c r="A204" s="12"/>
      <c r="C204" s="78"/>
      <c r="D204" s="78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6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9">
        <f t="shared" si="6"/>
        <v>0</v>
      </c>
    </row>
    <row r="205" spans="1:52" x14ac:dyDescent="0.45">
      <c r="A205" s="12"/>
      <c r="C205" s="78"/>
      <c r="D205" s="78"/>
      <c r="E205" s="6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6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9">
        <f t="shared" si="6"/>
        <v>0</v>
      </c>
    </row>
    <row r="206" spans="1:52" x14ac:dyDescent="0.45">
      <c r="C206" s="7"/>
      <c r="D206" s="7"/>
      <c r="E206" s="7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9">
        <f t="shared" si="6"/>
        <v>0</v>
      </c>
    </row>
    <row r="207" spans="1:52" x14ac:dyDescent="0.45">
      <c r="C207" s="6" t="e">
        <f>SUM(C8:D205)</f>
        <v>#REF!</v>
      </c>
      <c r="D207" s="6"/>
      <c r="E207" s="6"/>
      <c r="F207" s="6" t="e">
        <f>SUM(F8:F200)</f>
        <v>#REF!</v>
      </c>
      <c r="G207" s="6" t="e">
        <f>SUM(G8:G200)</f>
        <v>#REF!</v>
      </c>
      <c r="H207" s="6" t="e">
        <f>SUM(H8:H200)</f>
        <v>#REF!</v>
      </c>
      <c r="I207" s="6" t="e">
        <f>SUM(I8:I200)</f>
        <v>#REF!</v>
      </c>
      <c r="J207" s="6" t="e">
        <f>SUM(J8:J200)</f>
        <v>#REF!</v>
      </c>
      <c r="K207" s="80" t="e">
        <f t="shared" ref="K207:AY207" si="7">SUM(K8:K206)</f>
        <v>#REF!</v>
      </c>
      <c r="L207" s="80" t="e">
        <f t="shared" si="7"/>
        <v>#REF!</v>
      </c>
      <c r="M207" s="80" t="e">
        <f t="shared" si="7"/>
        <v>#REF!</v>
      </c>
      <c r="N207" s="80" t="e">
        <f t="shared" si="7"/>
        <v>#REF!</v>
      </c>
      <c r="O207" s="80" t="e">
        <f t="shared" si="7"/>
        <v>#REF!</v>
      </c>
      <c r="P207" s="80" t="e">
        <f t="shared" si="7"/>
        <v>#REF!</v>
      </c>
      <c r="Q207" s="80" t="e">
        <f t="shared" si="7"/>
        <v>#REF!</v>
      </c>
      <c r="R207" s="80" t="e">
        <f t="shared" si="7"/>
        <v>#REF!</v>
      </c>
      <c r="S207" s="80" t="e">
        <f t="shared" si="7"/>
        <v>#REF!</v>
      </c>
      <c r="T207" s="80" t="e">
        <f t="shared" si="7"/>
        <v>#REF!</v>
      </c>
      <c r="U207" s="80" t="e">
        <f t="shared" si="7"/>
        <v>#REF!</v>
      </c>
      <c r="V207" s="80" t="e">
        <f t="shared" si="7"/>
        <v>#REF!</v>
      </c>
      <c r="W207" s="80" t="e">
        <f t="shared" si="7"/>
        <v>#REF!</v>
      </c>
      <c r="X207" s="80" t="e">
        <f t="shared" si="7"/>
        <v>#REF!</v>
      </c>
      <c r="Y207" s="80" t="e">
        <f>SUM(Y8:Y206)</f>
        <v>#REF!</v>
      </c>
      <c r="Z207" s="80" t="e">
        <f>SUM(Z8:Z206)</f>
        <v>#REF!</v>
      </c>
      <c r="AA207" s="80">
        <f t="shared" si="7"/>
        <v>0</v>
      </c>
      <c r="AB207" s="80" t="e">
        <f t="shared" si="7"/>
        <v>#REF!</v>
      </c>
      <c r="AC207" s="80">
        <f t="shared" si="7"/>
        <v>0</v>
      </c>
      <c r="AD207" s="80" t="e">
        <f t="shared" si="7"/>
        <v>#REF!</v>
      </c>
      <c r="AE207" s="80" t="e">
        <f t="shared" si="7"/>
        <v>#REF!</v>
      </c>
      <c r="AF207" s="80" t="e">
        <f t="shared" si="7"/>
        <v>#REF!</v>
      </c>
      <c r="AG207" s="80" t="e">
        <f t="shared" si="7"/>
        <v>#REF!</v>
      </c>
      <c r="AH207" s="80" t="e">
        <f t="shared" si="7"/>
        <v>#REF!</v>
      </c>
      <c r="AI207" s="80" t="e">
        <f t="shared" si="7"/>
        <v>#REF!</v>
      </c>
      <c r="AJ207" s="80" t="e">
        <f t="shared" si="7"/>
        <v>#REF!</v>
      </c>
      <c r="AK207" s="80" t="e">
        <f t="shared" si="7"/>
        <v>#REF!</v>
      </c>
      <c r="AL207" s="80" t="e">
        <f t="shared" si="7"/>
        <v>#REF!</v>
      </c>
      <c r="AM207" s="80" t="e">
        <f t="shared" si="7"/>
        <v>#REF!</v>
      </c>
      <c r="AN207" s="80" t="e">
        <f t="shared" si="7"/>
        <v>#REF!</v>
      </c>
      <c r="AO207" s="80" t="e">
        <f t="shared" si="7"/>
        <v>#REF!</v>
      </c>
      <c r="AP207" s="80" t="e">
        <f t="shared" si="7"/>
        <v>#REF!</v>
      </c>
      <c r="AQ207" s="80" t="e">
        <f t="shared" si="7"/>
        <v>#REF!</v>
      </c>
      <c r="AR207" s="80" t="e">
        <f t="shared" si="7"/>
        <v>#REF!</v>
      </c>
      <c r="AS207" s="80" t="e">
        <f t="shared" si="7"/>
        <v>#REF!</v>
      </c>
      <c r="AT207" s="80" t="e">
        <f>SUM(AT8:AT206)</f>
        <v>#REF!</v>
      </c>
      <c r="AU207" s="80" t="e">
        <f>SUM(AU8:AU206)</f>
        <v>#REF!</v>
      </c>
      <c r="AV207" s="80" t="e">
        <f>SUM(AV8:AV206)</f>
        <v>#REF!</v>
      </c>
      <c r="AW207" s="80" t="e">
        <f>SUM(AW8:AW206)</f>
        <v>#REF!</v>
      </c>
      <c r="AX207" s="80" t="e">
        <f>SUM(AX8:AX206)</f>
        <v>#REF!</v>
      </c>
      <c r="AY207" s="80" t="e">
        <f t="shared" si="7"/>
        <v>#REF!</v>
      </c>
      <c r="AZ207" s="80" t="e">
        <f>SUM(AZ8:AZ206)</f>
        <v>#REF!</v>
      </c>
    </row>
    <row r="209" spans="3:3" x14ac:dyDescent="0.45">
      <c r="C209" s="9"/>
    </row>
    <row r="210" spans="3:3" x14ac:dyDescent="0.45">
      <c r="C210" s="9"/>
    </row>
    <row r="211" spans="3:3" x14ac:dyDescent="0.45">
      <c r="C211" s="9"/>
    </row>
    <row r="212" spans="3:3" x14ac:dyDescent="0.45">
      <c r="C212" s="9"/>
    </row>
    <row r="213" spans="3:3" x14ac:dyDescent="0.45">
      <c r="C213" s="9"/>
    </row>
    <row r="214" spans="3:3" x14ac:dyDescent="0.45">
      <c r="C214" s="9"/>
    </row>
    <row r="215" spans="3:3" x14ac:dyDescent="0.45">
      <c r="C215" s="9"/>
    </row>
    <row r="216" spans="3:3" x14ac:dyDescent="0.45">
      <c r="C216" s="9"/>
    </row>
    <row r="217" spans="3:3" x14ac:dyDescent="0.45">
      <c r="C217" s="9"/>
    </row>
    <row r="218" spans="3:3" x14ac:dyDescent="0.45">
      <c r="C218" s="9"/>
    </row>
    <row r="219" spans="3:3" x14ac:dyDescent="0.45">
      <c r="C219" s="9"/>
    </row>
    <row r="220" spans="3:3" x14ac:dyDescent="0.45">
      <c r="C220" s="9"/>
    </row>
    <row r="221" spans="3:3" x14ac:dyDescent="0.45">
      <c r="C221" s="9"/>
    </row>
    <row r="222" spans="3:3" x14ac:dyDescent="0.45">
      <c r="C222" s="9"/>
    </row>
    <row r="223" spans="3:3" x14ac:dyDescent="0.45">
      <c r="C223" s="9"/>
    </row>
    <row r="224" spans="3:3" x14ac:dyDescent="0.45">
      <c r="C224" s="9"/>
    </row>
    <row r="225" spans="3:10" x14ac:dyDescent="0.45">
      <c r="C225" s="9"/>
    </row>
    <row r="226" spans="3:10" x14ac:dyDescent="0.45">
      <c r="C226" s="9"/>
    </row>
    <row r="227" spans="3:10" x14ac:dyDescent="0.45">
      <c r="C227" s="9"/>
    </row>
    <row r="228" spans="3:10" x14ac:dyDescent="0.45">
      <c r="C228" s="9"/>
    </row>
    <row r="229" spans="3:10" x14ac:dyDescent="0.45">
      <c r="C229" s="9"/>
    </row>
    <row r="230" spans="3:10" x14ac:dyDescent="0.45">
      <c r="C230" s="9"/>
    </row>
    <row r="231" spans="3:10" x14ac:dyDescent="0.45">
      <c r="C231" s="9"/>
    </row>
    <row r="232" spans="3:10" x14ac:dyDescent="0.45">
      <c r="C232" s="9"/>
    </row>
    <row r="233" spans="3:10" x14ac:dyDescent="0.45">
      <c r="C233" s="9"/>
    </row>
    <row r="234" spans="3:10" x14ac:dyDescent="0.45">
      <c r="C234" s="9"/>
    </row>
    <row r="235" spans="3:10" x14ac:dyDescent="0.45">
      <c r="J235" s="58">
        <f>J227/0.05</f>
        <v>0</v>
      </c>
    </row>
  </sheetData>
  <mergeCells count="5">
    <mergeCell ref="C3:D3"/>
    <mergeCell ref="F3:AB3"/>
    <mergeCell ref="AD3:AY3"/>
    <mergeCell ref="C5:D5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Dépense d'emploi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IMMOBILISATION</vt:lpstr>
      <vt:lpstr>COMPTE A RECEVOIR</vt:lpstr>
      <vt:lpstr>COMPTE À PAYER</vt:lpstr>
      <vt:lpstr>ETAT RESULTAT</vt:lpstr>
      <vt:lpstr>BNR</vt:lpstr>
      <vt:lpstr>BILAN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 Jubinville</dc:creator>
  <cp:lastModifiedBy>Philippe</cp:lastModifiedBy>
  <cp:lastPrinted>2017-08-07T17:35:49Z</cp:lastPrinted>
  <dcterms:created xsi:type="dcterms:W3CDTF">2015-11-20T19:30:54Z</dcterms:created>
  <dcterms:modified xsi:type="dcterms:W3CDTF">2023-02-17T18:05:21Z</dcterms:modified>
</cp:coreProperties>
</file>